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ldo Cero\SALDO CERO CONVENIO 2021\"/>
    </mc:Choice>
  </mc:AlternateContent>
  <bookViews>
    <workbookView xWindow="0" yWindow="0" windowWidth="28800" windowHeight="11835" firstSheet="1" activeTab="1"/>
  </bookViews>
  <sheets>
    <sheet name="Formato Especifico" sheetId="1" r:id="rId1"/>
    <sheet name="Formato General" sheetId="2" r:id="rId2"/>
  </sheets>
  <definedNames>
    <definedName name="_xlnm._FilterDatabase" localSheetId="0" hidden="1">'Formato Especifico'!$A$4:$CT$4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2" i="2" l="1"/>
  <c r="K143" i="2"/>
  <c r="K144" i="2"/>
  <c r="K145" i="2"/>
  <c r="K63" i="2"/>
  <c r="S221" i="1"/>
  <c r="S222" i="1"/>
  <c r="AG218" i="1"/>
  <c r="AG201" i="1"/>
  <c r="AG204" i="1"/>
  <c r="L79" i="1"/>
  <c r="K135" i="2" l="1"/>
  <c r="K136" i="2"/>
  <c r="K137" i="2"/>
  <c r="K138" i="2"/>
  <c r="K139" i="2"/>
  <c r="K134" i="2"/>
  <c r="Q137" i="2"/>
  <c r="Q138" i="2"/>
  <c r="Q139" i="2"/>
  <c r="Q134" i="2"/>
  <c r="Q135" i="2"/>
  <c r="Q136" i="2"/>
  <c r="O30" i="2"/>
  <c r="AK213" i="1"/>
  <c r="AG222" i="1"/>
  <c r="AI222" i="1" s="1"/>
  <c r="AJ222" i="1"/>
  <c r="AL222" i="1" s="1"/>
  <c r="AJ221" i="1"/>
  <c r="AJ220" i="1" s="1"/>
  <c r="AK220" i="1"/>
  <c r="AH220" i="1"/>
  <c r="AE222" i="1"/>
  <c r="AF222" i="1" s="1"/>
  <c r="AC222" i="1"/>
  <c r="AB222" i="1"/>
  <c r="AC221" i="1"/>
  <c r="AC220" i="1" s="1"/>
  <c r="AB221" i="1"/>
  <c r="AD220" i="1"/>
  <c r="AA220" i="1"/>
  <c r="Z220" i="1"/>
  <c r="BA199" i="1"/>
  <c r="BA198" i="1" s="1"/>
  <c r="AZ199" i="1"/>
  <c r="AY199" i="1"/>
  <c r="AX199" i="1"/>
  <c r="AX198" i="1" s="1"/>
  <c r="AW199" i="1"/>
  <c r="AW198" i="1" s="1"/>
  <c r="AV199" i="1"/>
  <c r="AV198" i="1" s="1"/>
  <c r="AV197" i="1" s="1"/>
  <c r="AU199" i="1"/>
  <c r="AU198" i="1" s="1"/>
  <c r="AZ198" i="1"/>
  <c r="AY198" i="1"/>
  <c r="AT199" i="1"/>
  <c r="AS199" i="1"/>
  <c r="AR199" i="1"/>
  <c r="AQ199" i="1"/>
  <c r="AQ198" i="1" s="1"/>
  <c r="AQ197" i="1" s="1"/>
  <c r="AS197" i="1" s="1"/>
  <c r="AP199" i="1"/>
  <c r="AP198" i="1" s="1"/>
  <c r="AO199" i="1"/>
  <c r="AO198" i="1" s="1"/>
  <c r="AO197" i="1" s="1"/>
  <c r="AN199" i="1"/>
  <c r="AN198" i="1" s="1"/>
  <c r="AN197" i="1" s="1"/>
  <c r="AT198" i="1"/>
  <c r="AS198" i="1"/>
  <c r="AR198" i="1"/>
  <c r="AM199" i="1"/>
  <c r="AL199" i="1"/>
  <c r="AK199" i="1"/>
  <c r="AJ199" i="1"/>
  <c r="AI199" i="1"/>
  <c r="AH199" i="1"/>
  <c r="AH198" i="1" s="1"/>
  <c r="AH197" i="1" s="1"/>
  <c r="AG199" i="1"/>
  <c r="AG198" i="1" s="1"/>
  <c r="AG197" i="1" s="1"/>
  <c r="AM198" i="1"/>
  <c r="AL198" i="1"/>
  <c r="AK198" i="1"/>
  <c r="AJ198" i="1"/>
  <c r="AI198" i="1"/>
  <c r="AL197" i="1"/>
  <c r="AJ197" i="1"/>
  <c r="AF199" i="1"/>
  <c r="AE199" i="1"/>
  <c r="AD199" i="1"/>
  <c r="AC199" i="1"/>
  <c r="AC198" i="1" s="1"/>
  <c r="AC197" i="1" s="1"/>
  <c r="AE197" i="1" s="1"/>
  <c r="AB199" i="1"/>
  <c r="AB198" i="1" s="1"/>
  <c r="AA199" i="1"/>
  <c r="AA198" i="1" s="1"/>
  <c r="AA197" i="1" s="1"/>
  <c r="Z199" i="1"/>
  <c r="Z198" i="1" s="1"/>
  <c r="Z197" i="1" s="1"/>
  <c r="AB197" i="1" s="1"/>
  <c r="AF198" i="1"/>
  <c r="AE198" i="1"/>
  <c r="AD198" i="1"/>
  <c r="AG221" i="1" l="1"/>
  <c r="AI221" i="1" s="1"/>
  <c r="AI220" i="1" s="1"/>
  <c r="AM222" i="1"/>
  <c r="AL221" i="1"/>
  <c r="AL220" i="1" s="1"/>
  <c r="AE221" i="1"/>
  <c r="AE220" i="1" s="1"/>
  <c r="AB220" i="1"/>
  <c r="AP197" i="1"/>
  <c r="AT197" i="1" s="1"/>
  <c r="AI197" i="1"/>
  <c r="AM197" i="1" s="1"/>
  <c r="AF197" i="1"/>
  <c r="AG220" i="1" l="1"/>
  <c r="AM221" i="1"/>
  <c r="AM220" i="1" s="1"/>
  <c r="AF221" i="1"/>
  <c r="AF220" i="1" s="1"/>
  <c r="F30" i="2" l="1"/>
  <c r="F25" i="2"/>
  <c r="O25" i="2"/>
  <c r="M5" i="1"/>
  <c r="P5" i="1"/>
  <c r="W5" i="1"/>
  <c r="AN5" i="1"/>
  <c r="AO5" i="1"/>
  <c r="AP5" i="1"/>
  <c r="AQ5" i="1"/>
  <c r="AR5" i="1"/>
  <c r="AS5" i="1"/>
  <c r="AT5" i="1"/>
  <c r="P186" i="1"/>
  <c r="Q186" i="1"/>
  <c r="W186" i="1"/>
  <c r="AN186" i="1"/>
  <c r="AO186" i="1"/>
  <c r="AP186" i="1"/>
  <c r="AQ186" i="1"/>
  <c r="AR186" i="1"/>
  <c r="AS186" i="1"/>
  <c r="AT186" i="1"/>
  <c r="M186" i="1"/>
  <c r="O186" i="1"/>
  <c r="P243" i="1"/>
  <c r="Q243" i="1"/>
  <c r="R243" i="1"/>
  <c r="S243" i="1"/>
  <c r="T243" i="1"/>
  <c r="U243" i="1"/>
  <c r="W243" i="1"/>
  <c r="Z243" i="1"/>
  <c r="AA243" i="1"/>
  <c r="AB243" i="1"/>
  <c r="AC243" i="1"/>
  <c r="AD243" i="1"/>
  <c r="AE243" i="1"/>
  <c r="AF243" i="1"/>
  <c r="AG243" i="1"/>
  <c r="AH243" i="1"/>
  <c r="AI243" i="1"/>
  <c r="AK243" i="1"/>
  <c r="AN243" i="1"/>
  <c r="AO243" i="1"/>
  <c r="AP243" i="1"/>
  <c r="AQ243" i="1"/>
  <c r="AR243" i="1"/>
  <c r="AS243" i="1"/>
  <c r="AT243" i="1"/>
  <c r="AU243" i="1"/>
  <c r="AV243" i="1"/>
  <c r="AW243" i="1"/>
  <c r="AY243" i="1"/>
  <c r="L243" i="1"/>
  <c r="M243" i="1"/>
  <c r="N243" i="1"/>
  <c r="O243" i="1"/>
  <c r="M248" i="1"/>
  <c r="N248" i="1"/>
  <c r="W248" i="1"/>
  <c r="Z248" i="1"/>
  <c r="AA248" i="1"/>
  <c r="AC248" i="1"/>
  <c r="AD248" i="1"/>
  <c r="AG248" i="1"/>
  <c r="AH248" i="1"/>
  <c r="AJ248" i="1"/>
  <c r="AK248" i="1"/>
  <c r="AN248" i="1"/>
  <c r="AO248" i="1"/>
  <c r="AQ248" i="1"/>
  <c r="AR248" i="1"/>
  <c r="L248" i="1"/>
  <c r="Q251" i="1"/>
  <c r="R251" i="1" s="1"/>
  <c r="Z239" i="1" l="1"/>
  <c r="Z238" i="1" s="1"/>
  <c r="Z237" i="1" s="1"/>
  <c r="Z236" i="1" s="1"/>
  <c r="M240" i="1"/>
  <c r="M239" i="1" s="1"/>
  <c r="M238" i="1" s="1"/>
  <c r="M237" i="1" s="1"/>
  <c r="M236" i="1" s="1"/>
  <c r="N240" i="1"/>
  <c r="N239" i="1" s="1"/>
  <c r="N238" i="1" s="1"/>
  <c r="N237" i="1" s="1"/>
  <c r="N236" i="1" s="1"/>
  <c r="O240" i="1"/>
  <c r="O239" i="1" s="1"/>
  <c r="O238" i="1" s="1"/>
  <c r="O237" i="1" s="1"/>
  <c r="O236" i="1" s="1"/>
  <c r="P240" i="1"/>
  <c r="P239" i="1" s="1"/>
  <c r="P238" i="1" s="1"/>
  <c r="P237" i="1" s="1"/>
  <c r="P236" i="1" s="1"/>
  <c r="Q240" i="1"/>
  <c r="Q239" i="1" s="1"/>
  <c r="Q238" i="1" s="1"/>
  <c r="Q237" i="1" s="1"/>
  <c r="Q236" i="1" s="1"/>
  <c r="R240" i="1"/>
  <c r="R239" i="1" s="1"/>
  <c r="R238" i="1" s="1"/>
  <c r="R237" i="1" s="1"/>
  <c r="R236" i="1" s="1"/>
  <c r="S240" i="1"/>
  <c r="S239" i="1" s="1"/>
  <c r="S238" i="1" s="1"/>
  <c r="S237" i="1" s="1"/>
  <c r="S236" i="1" s="1"/>
  <c r="T240" i="1"/>
  <c r="T239" i="1" s="1"/>
  <c r="T238" i="1" s="1"/>
  <c r="T237" i="1" s="1"/>
  <c r="T236" i="1" s="1"/>
  <c r="V240" i="1"/>
  <c r="V239" i="1" s="1"/>
  <c r="V238" i="1" s="1"/>
  <c r="V237" i="1" s="1"/>
  <c r="V236" i="1" s="1"/>
  <c r="W240" i="1"/>
  <c r="W239" i="1" s="1"/>
  <c r="W238" i="1" s="1"/>
  <c r="W237" i="1" s="1"/>
  <c r="W236" i="1" s="1"/>
  <c r="Z240" i="1"/>
  <c r="AA240" i="1"/>
  <c r="AA239" i="1" s="1"/>
  <c r="AA238" i="1" s="1"/>
  <c r="AA237" i="1" s="1"/>
  <c r="AA236" i="1" s="1"/>
  <c r="AC240" i="1"/>
  <c r="AC239" i="1" s="1"/>
  <c r="AC238" i="1" s="1"/>
  <c r="AC237" i="1" s="1"/>
  <c r="AC236" i="1" s="1"/>
  <c r="AD240" i="1"/>
  <c r="AD239" i="1" s="1"/>
  <c r="AD238" i="1" s="1"/>
  <c r="AD237" i="1" s="1"/>
  <c r="AD236" i="1" s="1"/>
  <c r="AG240" i="1"/>
  <c r="AG239" i="1" s="1"/>
  <c r="AG238" i="1" s="1"/>
  <c r="AG237" i="1" s="1"/>
  <c r="AG236" i="1" s="1"/>
  <c r="AH240" i="1"/>
  <c r="AH239" i="1" s="1"/>
  <c r="AH238" i="1" s="1"/>
  <c r="AH237" i="1" s="1"/>
  <c r="AH236" i="1" s="1"/>
  <c r="AJ240" i="1"/>
  <c r="AJ239" i="1" s="1"/>
  <c r="AJ238" i="1" s="1"/>
  <c r="AJ237" i="1" s="1"/>
  <c r="AJ236" i="1" s="1"/>
  <c r="AK240" i="1"/>
  <c r="AK239" i="1" s="1"/>
  <c r="AK238" i="1" s="1"/>
  <c r="AK237" i="1" s="1"/>
  <c r="AK236" i="1" s="1"/>
  <c r="AN240" i="1"/>
  <c r="AN239" i="1" s="1"/>
  <c r="AN238" i="1" s="1"/>
  <c r="AN237" i="1" s="1"/>
  <c r="AN236" i="1" s="1"/>
  <c r="AO240" i="1"/>
  <c r="AO239" i="1" s="1"/>
  <c r="AO238" i="1" s="1"/>
  <c r="AO237" i="1" s="1"/>
  <c r="AO236" i="1" s="1"/>
  <c r="AQ240" i="1"/>
  <c r="AQ239" i="1" s="1"/>
  <c r="AQ238" i="1" s="1"/>
  <c r="AQ237" i="1" s="1"/>
  <c r="AQ236" i="1" s="1"/>
  <c r="AR240" i="1"/>
  <c r="AR239" i="1" s="1"/>
  <c r="AR238" i="1" s="1"/>
  <c r="AR237" i="1" s="1"/>
  <c r="AR236" i="1" s="1"/>
  <c r="L240" i="1"/>
  <c r="L239" i="1" s="1"/>
  <c r="L238" i="1" s="1"/>
  <c r="L237" i="1" s="1"/>
  <c r="L236" i="1" s="1"/>
  <c r="M234" i="1"/>
  <c r="M233" i="1" s="1"/>
  <c r="M232" i="1" s="1"/>
  <c r="M231" i="1" s="1"/>
  <c r="O234" i="1"/>
  <c r="O233" i="1" s="1"/>
  <c r="O232" i="1" s="1"/>
  <c r="O231" i="1" s="1"/>
  <c r="P234" i="1"/>
  <c r="P233" i="1" s="1"/>
  <c r="P232" i="1" s="1"/>
  <c r="P231" i="1" s="1"/>
  <c r="Q234" i="1"/>
  <c r="Q233" i="1" s="1"/>
  <c r="Q232" i="1" s="1"/>
  <c r="Q231" i="1" s="1"/>
  <c r="S234" i="1"/>
  <c r="S233" i="1" s="1"/>
  <c r="S232" i="1" s="1"/>
  <c r="S231" i="1" s="1"/>
  <c r="T234" i="1"/>
  <c r="T233" i="1" s="1"/>
  <c r="T232" i="1" s="1"/>
  <c r="T231" i="1" s="1"/>
  <c r="V234" i="1"/>
  <c r="V233" i="1" s="1"/>
  <c r="V232" i="1" s="1"/>
  <c r="V231" i="1" s="1"/>
  <c r="W234" i="1"/>
  <c r="W233" i="1" s="1"/>
  <c r="W232" i="1" s="1"/>
  <c r="W231" i="1" s="1"/>
  <c r="Z234" i="1"/>
  <c r="Z233" i="1" s="1"/>
  <c r="Z232" i="1" s="1"/>
  <c r="Z231" i="1" s="1"/>
  <c r="AA234" i="1"/>
  <c r="AA233" i="1" s="1"/>
  <c r="AA232" i="1" s="1"/>
  <c r="AA231" i="1" s="1"/>
  <c r="AC234" i="1"/>
  <c r="AC233" i="1" s="1"/>
  <c r="AC232" i="1" s="1"/>
  <c r="AC231" i="1" s="1"/>
  <c r="AD234" i="1"/>
  <c r="AD233" i="1" s="1"/>
  <c r="AD232" i="1" s="1"/>
  <c r="AD231" i="1" s="1"/>
  <c r="AG234" i="1"/>
  <c r="AG233" i="1" s="1"/>
  <c r="AG232" i="1" s="1"/>
  <c r="AG231" i="1" s="1"/>
  <c r="AH234" i="1"/>
  <c r="AH233" i="1" s="1"/>
  <c r="AH232" i="1" s="1"/>
  <c r="AH231" i="1" s="1"/>
  <c r="AJ234" i="1"/>
  <c r="AJ233" i="1" s="1"/>
  <c r="AJ232" i="1" s="1"/>
  <c r="AJ231" i="1" s="1"/>
  <c r="AK234" i="1"/>
  <c r="AK233" i="1" s="1"/>
  <c r="AK232" i="1" s="1"/>
  <c r="AK231" i="1" s="1"/>
  <c r="AN234" i="1"/>
  <c r="AN233" i="1" s="1"/>
  <c r="AN232" i="1" s="1"/>
  <c r="AN231" i="1" s="1"/>
  <c r="AO234" i="1"/>
  <c r="AO233" i="1" s="1"/>
  <c r="AO232" i="1" s="1"/>
  <c r="AO231" i="1" s="1"/>
  <c r="AQ234" i="1"/>
  <c r="AQ233" i="1" s="1"/>
  <c r="AQ232" i="1" s="1"/>
  <c r="AQ231" i="1" s="1"/>
  <c r="AR234" i="1"/>
  <c r="AR233" i="1" s="1"/>
  <c r="AR232" i="1" s="1"/>
  <c r="AR231" i="1" s="1"/>
  <c r="L234" i="1"/>
  <c r="L233" i="1" s="1"/>
  <c r="L232" i="1" s="1"/>
  <c r="L231" i="1" s="1"/>
  <c r="N235" i="1"/>
  <c r="R235" i="1" s="1"/>
  <c r="R234" i="1" s="1"/>
  <c r="R233" i="1" s="1"/>
  <c r="R232" i="1" s="1"/>
  <c r="R231" i="1" s="1"/>
  <c r="N230" i="1"/>
  <c r="N229" i="1" s="1"/>
  <c r="M229" i="1"/>
  <c r="O229" i="1"/>
  <c r="P229" i="1"/>
  <c r="Q229" i="1"/>
  <c r="S229" i="1"/>
  <c r="T229" i="1"/>
  <c r="V229" i="1"/>
  <c r="W229" i="1"/>
  <c r="Z229" i="1"/>
  <c r="AA229" i="1"/>
  <c r="AC229" i="1"/>
  <c r="AD229" i="1"/>
  <c r="AG229" i="1"/>
  <c r="AH229" i="1"/>
  <c r="AJ229" i="1"/>
  <c r="AK229" i="1"/>
  <c r="AN229" i="1"/>
  <c r="AO229" i="1"/>
  <c r="AQ229" i="1"/>
  <c r="AR229" i="1"/>
  <c r="L229" i="1"/>
  <c r="M227" i="1"/>
  <c r="O227" i="1"/>
  <c r="P227" i="1"/>
  <c r="Q227" i="1"/>
  <c r="Q226" i="1" s="1"/>
  <c r="Q225" i="1" s="1"/>
  <c r="Q224" i="1" s="1"/>
  <c r="S227" i="1"/>
  <c r="S226" i="1" s="1"/>
  <c r="S225" i="1" s="1"/>
  <c r="S224" i="1" s="1"/>
  <c r="T227" i="1"/>
  <c r="V227" i="1"/>
  <c r="W227" i="1"/>
  <c r="Z227" i="1"/>
  <c r="AA227" i="1"/>
  <c r="AC227" i="1"/>
  <c r="AC226" i="1" s="1"/>
  <c r="AC225" i="1" s="1"/>
  <c r="AC224" i="1" s="1"/>
  <c r="AD227" i="1"/>
  <c r="AD226" i="1" s="1"/>
  <c r="AD225" i="1" s="1"/>
  <c r="AD224" i="1" s="1"/>
  <c r="AG227" i="1"/>
  <c r="AH227" i="1"/>
  <c r="AH226" i="1" s="1"/>
  <c r="AH225" i="1" s="1"/>
  <c r="AH224" i="1" s="1"/>
  <c r="AJ227" i="1"/>
  <c r="AK227" i="1"/>
  <c r="AN227" i="1"/>
  <c r="AO227" i="1"/>
  <c r="AQ227" i="1"/>
  <c r="AR227" i="1"/>
  <c r="L227" i="1"/>
  <c r="N228" i="1"/>
  <c r="R228" i="1" s="1"/>
  <c r="R227" i="1" s="1"/>
  <c r="BI230" i="1"/>
  <c r="BH230" i="1"/>
  <c r="AY230" i="1"/>
  <c r="AY229" i="1" s="1"/>
  <c r="AX230" i="1"/>
  <c r="AX229" i="1" s="1"/>
  <c r="AV230" i="1"/>
  <c r="AV229" i="1" s="1"/>
  <c r="AU230" i="1"/>
  <c r="AU229" i="1" s="1"/>
  <c r="AS230" i="1"/>
  <c r="AS229" i="1" s="1"/>
  <c r="AP230" i="1"/>
  <c r="AL230" i="1"/>
  <c r="AL229" i="1" s="1"/>
  <c r="AI230" i="1"/>
  <c r="AE230" i="1"/>
  <c r="AE229" i="1" s="1"/>
  <c r="AB230" i="1"/>
  <c r="X230" i="1"/>
  <c r="X229" i="1" s="1"/>
  <c r="U230" i="1"/>
  <c r="U229" i="1" s="1"/>
  <c r="AO226" i="1" l="1"/>
  <c r="AO225" i="1" s="1"/>
  <c r="AO224" i="1" s="1"/>
  <c r="AA226" i="1"/>
  <c r="AA225" i="1" s="1"/>
  <c r="AA224" i="1" s="1"/>
  <c r="AN226" i="1"/>
  <c r="AN225" i="1" s="1"/>
  <c r="AN224" i="1" s="1"/>
  <c r="M226" i="1"/>
  <c r="M225" i="1" s="1"/>
  <c r="M224" i="1" s="1"/>
  <c r="AT230" i="1"/>
  <c r="AT229" i="1" s="1"/>
  <c r="AK226" i="1"/>
  <c r="AK225" i="1" s="1"/>
  <c r="AK224" i="1" s="1"/>
  <c r="V226" i="1"/>
  <c r="V225" i="1" s="1"/>
  <c r="V224" i="1" s="1"/>
  <c r="AG226" i="1"/>
  <c r="AG225" i="1" s="1"/>
  <c r="AG224" i="1" s="1"/>
  <c r="AQ226" i="1"/>
  <c r="AQ225" i="1" s="1"/>
  <c r="AQ224" i="1" s="1"/>
  <c r="AP229" i="1"/>
  <c r="N234" i="1"/>
  <c r="N233" i="1" s="1"/>
  <c r="N232" i="1" s="1"/>
  <c r="N231" i="1" s="1"/>
  <c r="AF230" i="1"/>
  <c r="AF229" i="1" s="1"/>
  <c r="O226" i="1"/>
  <c r="O225" i="1" s="1"/>
  <c r="O224" i="1" s="1"/>
  <c r="N227" i="1"/>
  <c r="N226" i="1" s="1"/>
  <c r="N225" i="1" s="1"/>
  <c r="N224" i="1" s="1"/>
  <c r="AM230" i="1"/>
  <c r="AM229" i="1" s="1"/>
  <c r="W226" i="1"/>
  <c r="W225" i="1" s="1"/>
  <c r="W224" i="1" s="1"/>
  <c r="AB229" i="1"/>
  <c r="R230" i="1"/>
  <c r="R229" i="1" s="1"/>
  <c r="R226" i="1" s="1"/>
  <c r="R225" i="1" s="1"/>
  <c r="R224" i="1" s="1"/>
  <c r="AI229" i="1"/>
  <c r="AZ230" i="1"/>
  <c r="AZ229" i="1" s="1"/>
  <c r="P226" i="1"/>
  <c r="P225" i="1" s="1"/>
  <c r="P224" i="1" s="1"/>
  <c r="Z226" i="1"/>
  <c r="Z225" i="1" s="1"/>
  <c r="Z224" i="1" s="1"/>
  <c r="AW230" i="1"/>
  <c r="AW229" i="1" s="1"/>
  <c r="AR226" i="1"/>
  <c r="AR225" i="1" s="1"/>
  <c r="AR224" i="1" s="1"/>
  <c r="AJ226" i="1"/>
  <c r="AJ225" i="1" s="1"/>
  <c r="AJ224" i="1" s="1"/>
  <c r="T226" i="1"/>
  <c r="T225" i="1" s="1"/>
  <c r="T224" i="1" s="1"/>
  <c r="L226" i="1"/>
  <c r="L225" i="1" s="1"/>
  <c r="L224" i="1" s="1"/>
  <c r="Y230" i="1"/>
  <c r="M222" i="1"/>
  <c r="M221" i="1" s="1"/>
  <c r="O222" i="1"/>
  <c r="O221" i="1" s="1"/>
  <c r="O220" i="1" s="1"/>
  <c r="P222" i="1"/>
  <c r="P221" i="1" s="1"/>
  <c r="L222" i="1"/>
  <c r="AU222" i="1" s="1"/>
  <c r="Q223" i="1"/>
  <c r="Q222" i="1" s="1"/>
  <c r="Q221" i="1" s="1"/>
  <c r="Q220" i="1" s="1"/>
  <c r="N223" i="1"/>
  <c r="N222" i="1" s="1"/>
  <c r="N221" i="1" s="1"/>
  <c r="N220" i="1" s="1"/>
  <c r="W220" i="1"/>
  <c r="AN220" i="1"/>
  <c r="AO220" i="1"/>
  <c r="AQ220" i="1"/>
  <c r="AR220" i="1"/>
  <c r="S220" i="1"/>
  <c r="T220" i="1"/>
  <c r="W214" i="1"/>
  <c r="Z214" i="1"/>
  <c r="AA214" i="1"/>
  <c r="AC214" i="1"/>
  <c r="AD214" i="1"/>
  <c r="AK214" i="1"/>
  <c r="AN214" i="1"/>
  <c r="AO214" i="1"/>
  <c r="AQ214" i="1"/>
  <c r="AR214" i="1"/>
  <c r="BI223" i="1"/>
  <c r="BH223" i="1"/>
  <c r="AY223" i="1"/>
  <c r="AX223" i="1"/>
  <c r="AV223" i="1"/>
  <c r="AU223" i="1"/>
  <c r="AS223" i="1"/>
  <c r="AP223" i="1"/>
  <c r="AL223" i="1"/>
  <c r="AI223" i="1"/>
  <c r="AE223" i="1"/>
  <c r="AB223" i="1"/>
  <c r="X223" i="1"/>
  <c r="U223" i="1"/>
  <c r="AS222" i="1"/>
  <c r="AP222" i="1"/>
  <c r="V222" i="1"/>
  <c r="AX222" i="1" s="1"/>
  <c r="U222" i="1"/>
  <c r="AS221" i="1"/>
  <c r="AS220" i="1" s="1"/>
  <c r="AP221" i="1"/>
  <c r="AP220" i="1" s="1"/>
  <c r="U221" i="1"/>
  <c r="U220" i="1" s="1"/>
  <c r="L218" i="1"/>
  <c r="M218" i="1"/>
  <c r="O218" i="1"/>
  <c r="P218" i="1"/>
  <c r="Q218" i="1"/>
  <c r="S218" i="1"/>
  <c r="L216" i="1"/>
  <c r="M216" i="1"/>
  <c r="N216" i="1"/>
  <c r="O216" i="1"/>
  <c r="P216" i="1"/>
  <c r="S216" i="1"/>
  <c r="T216" i="1"/>
  <c r="N219" i="1"/>
  <c r="R219" i="1" s="1"/>
  <c r="R218" i="1" s="1"/>
  <c r="Q217" i="1"/>
  <c r="R217" i="1" s="1"/>
  <c r="R216" i="1" s="1"/>
  <c r="T209" i="1"/>
  <c r="V209" i="1"/>
  <c r="W209" i="1"/>
  <c r="Z209" i="1"/>
  <c r="AA209" i="1"/>
  <c r="AC209" i="1"/>
  <c r="AD209" i="1"/>
  <c r="AH209" i="1"/>
  <c r="AJ209" i="1"/>
  <c r="AK209" i="1"/>
  <c r="AN209" i="1"/>
  <c r="AO209" i="1"/>
  <c r="AQ209" i="1"/>
  <c r="AR209" i="1"/>
  <c r="L207" i="1"/>
  <c r="L206" i="1" s="1"/>
  <c r="M207" i="1"/>
  <c r="M206" i="1" s="1"/>
  <c r="N207" i="1"/>
  <c r="N206" i="1" s="1"/>
  <c r="O207" i="1"/>
  <c r="O206" i="1" s="1"/>
  <c r="P207" i="1"/>
  <c r="P206" i="1" s="1"/>
  <c r="S207" i="1"/>
  <c r="S206" i="1" s="1"/>
  <c r="T207" i="1"/>
  <c r="T206" i="1" s="1"/>
  <c r="Q208" i="1"/>
  <c r="Q207" i="1" s="1"/>
  <c r="Q206" i="1" s="1"/>
  <c r="M202" i="1"/>
  <c r="O202" i="1"/>
  <c r="P202" i="1"/>
  <c r="Q202" i="1"/>
  <c r="L204" i="1"/>
  <c r="M204" i="1"/>
  <c r="O204" i="1"/>
  <c r="P204" i="1"/>
  <c r="Q204" i="1"/>
  <c r="N205" i="1"/>
  <c r="N204" i="1" s="1"/>
  <c r="L202" i="1"/>
  <c r="N203" i="1"/>
  <c r="N202" i="1" s="1"/>
  <c r="M199" i="1"/>
  <c r="M198" i="1" s="1"/>
  <c r="O199" i="1"/>
  <c r="O198" i="1" s="1"/>
  <c r="P199" i="1"/>
  <c r="P198" i="1" s="1"/>
  <c r="S199" i="1"/>
  <c r="S198" i="1" s="1"/>
  <c r="T199" i="1"/>
  <c r="T198" i="1" s="1"/>
  <c r="V199" i="1"/>
  <c r="V198" i="1" s="1"/>
  <c r="W199" i="1"/>
  <c r="W198" i="1" s="1"/>
  <c r="L199" i="1"/>
  <c r="L198" i="1" s="1"/>
  <c r="W194" i="1"/>
  <c r="W193" i="1" s="1"/>
  <c r="Z194" i="1"/>
  <c r="Z193" i="1" s="1"/>
  <c r="AA194" i="1"/>
  <c r="AA193" i="1" s="1"/>
  <c r="AC194" i="1"/>
  <c r="AC193" i="1" s="1"/>
  <c r="AD194" i="1"/>
  <c r="AD193" i="1" s="1"/>
  <c r="AG194" i="1"/>
  <c r="AG193" i="1" s="1"/>
  <c r="AH194" i="1"/>
  <c r="AH193" i="1" s="1"/>
  <c r="AK194" i="1"/>
  <c r="AK193" i="1" s="1"/>
  <c r="AN194" i="1"/>
  <c r="AN193" i="1" s="1"/>
  <c r="AO194" i="1"/>
  <c r="AO193" i="1" s="1"/>
  <c r="AQ194" i="1"/>
  <c r="AQ193" i="1" s="1"/>
  <c r="AR194" i="1"/>
  <c r="AR193" i="1" s="1"/>
  <c r="L191" i="1"/>
  <c r="L190" i="1" s="1"/>
  <c r="L189" i="1" s="1"/>
  <c r="M191" i="1"/>
  <c r="M190" i="1" s="1"/>
  <c r="M189" i="1" s="1"/>
  <c r="N191" i="1"/>
  <c r="N190" i="1" s="1"/>
  <c r="N189" i="1" s="1"/>
  <c r="O191" i="1"/>
  <c r="O190" i="1" s="1"/>
  <c r="O189" i="1" s="1"/>
  <c r="P191" i="1"/>
  <c r="P190" i="1" s="1"/>
  <c r="P189" i="1" s="1"/>
  <c r="S191" i="1"/>
  <c r="S190" i="1" s="1"/>
  <c r="S189" i="1" s="1"/>
  <c r="T191" i="1"/>
  <c r="T190" i="1" s="1"/>
  <c r="T189" i="1" s="1"/>
  <c r="Q192" i="1"/>
  <c r="Q191" i="1" s="1"/>
  <c r="Q190" i="1" s="1"/>
  <c r="Q189" i="1" s="1"/>
  <c r="N176" i="1"/>
  <c r="R176" i="1" s="1"/>
  <c r="M159" i="1"/>
  <c r="M158" i="1" s="1"/>
  <c r="N159" i="1"/>
  <c r="N158" i="1" s="1"/>
  <c r="O159" i="1"/>
  <c r="O158" i="1" s="1"/>
  <c r="P159" i="1"/>
  <c r="P158" i="1" s="1"/>
  <c r="S159" i="1"/>
  <c r="S158" i="1" s="1"/>
  <c r="T159" i="1"/>
  <c r="T158" i="1" s="1"/>
  <c r="V159" i="1"/>
  <c r="V158" i="1" s="1"/>
  <c r="W159" i="1"/>
  <c r="W158" i="1" s="1"/>
  <c r="Z159" i="1"/>
  <c r="Z158" i="1" s="1"/>
  <c r="AA159" i="1"/>
  <c r="AA158" i="1" s="1"/>
  <c r="AC159" i="1"/>
  <c r="AC158" i="1" s="1"/>
  <c r="AD159" i="1"/>
  <c r="AD158" i="1" s="1"/>
  <c r="AG159" i="1"/>
  <c r="AG158" i="1" s="1"/>
  <c r="AH159" i="1"/>
  <c r="AH158" i="1" s="1"/>
  <c r="AJ159" i="1"/>
  <c r="AJ158" i="1" s="1"/>
  <c r="AK159" i="1"/>
  <c r="AK158" i="1" s="1"/>
  <c r="AN159" i="1"/>
  <c r="AN158" i="1" s="1"/>
  <c r="AO159" i="1"/>
  <c r="AO158" i="1" s="1"/>
  <c r="AQ159" i="1"/>
  <c r="AQ158" i="1" s="1"/>
  <c r="AR159" i="1"/>
  <c r="AR158" i="1" s="1"/>
  <c r="L159" i="1"/>
  <c r="L158" i="1" s="1"/>
  <c r="N152" i="1"/>
  <c r="BI157" i="1"/>
  <c r="BH157" i="1"/>
  <c r="AY157" i="1"/>
  <c r="AY156" i="1" s="1"/>
  <c r="AY155" i="1" s="1"/>
  <c r="AX157" i="1"/>
  <c r="AX156" i="1" s="1"/>
  <c r="AX155" i="1" s="1"/>
  <c r="AV157" i="1"/>
  <c r="AV156" i="1" s="1"/>
  <c r="AV155" i="1" s="1"/>
  <c r="AU157" i="1"/>
  <c r="AU156" i="1" s="1"/>
  <c r="AU155" i="1" s="1"/>
  <c r="AS157" i="1"/>
  <c r="AS156" i="1" s="1"/>
  <c r="AS155" i="1" s="1"/>
  <c r="AP157" i="1"/>
  <c r="AP156" i="1" s="1"/>
  <c r="AP155" i="1" s="1"/>
  <c r="AL157" i="1"/>
  <c r="AL156" i="1" s="1"/>
  <c r="AL155" i="1" s="1"/>
  <c r="AI157" i="1"/>
  <c r="AE157" i="1"/>
  <c r="AE156" i="1" s="1"/>
  <c r="AE155" i="1" s="1"/>
  <c r="AB157" i="1"/>
  <c r="AB156" i="1" s="1"/>
  <c r="AB155" i="1" s="1"/>
  <c r="X157" i="1"/>
  <c r="X156" i="1" s="1"/>
  <c r="X155" i="1" s="1"/>
  <c r="U157" i="1"/>
  <c r="U156" i="1" s="1"/>
  <c r="U155" i="1" s="1"/>
  <c r="Q157" i="1"/>
  <c r="AR156" i="1"/>
  <c r="AR155" i="1" s="1"/>
  <c r="AQ156" i="1"/>
  <c r="AQ155" i="1" s="1"/>
  <c r="AO156" i="1"/>
  <c r="AO155" i="1" s="1"/>
  <c r="AN156" i="1"/>
  <c r="AN155" i="1" s="1"/>
  <c r="AK156" i="1"/>
  <c r="AK155" i="1" s="1"/>
  <c r="AJ156" i="1"/>
  <c r="AJ155" i="1" s="1"/>
  <c r="AH156" i="1"/>
  <c r="AH155" i="1" s="1"/>
  <c r="AG156" i="1"/>
  <c r="AG155" i="1" s="1"/>
  <c r="AD156" i="1"/>
  <c r="AD155" i="1" s="1"/>
  <c r="AC156" i="1"/>
  <c r="AC155" i="1" s="1"/>
  <c r="AA156" i="1"/>
  <c r="AA155" i="1" s="1"/>
  <c r="Z156" i="1"/>
  <c r="Z155" i="1" s="1"/>
  <c r="W156" i="1"/>
  <c r="W155" i="1" s="1"/>
  <c r="V156" i="1"/>
  <c r="V155" i="1" s="1"/>
  <c r="T156" i="1"/>
  <c r="T155" i="1" s="1"/>
  <c r="S156" i="1"/>
  <c r="S155" i="1" s="1"/>
  <c r="P156" i="1"/>
  <c r="P155" i="1" s="1"/>
  <c r="O156" i="1"/>
  <c r="O155" i="1" s="1"/>
  <c r="W137" i="1"/>
  <c r="Z137" i="1"/>
  <c r="AA137" i="1"/>
  <c r="AD137" i="1"/>
  <c r="AG137" i="1"/>
  <c r="AH137" i="1"/>
  <c r="AK137" i="1"/>
  <c r="AN137" i="1"/>
  <c r="AO137" i="1"/>
  <c r="AQ137" i="1"/>
  <c r="AR137" i="1"/>
  <c r="L142" i="1"/>
  <c r="L141" i="1" s="1"/>
  <c r="M142" i="1"/>
  <c r="M141" i="1" s="1"/>
  <c r="N142" i="1"/>
  <c r="N141" i="1" s="1"/>
  <c r="O142" i="1"/>
  <c r="O141" i="1" s="1"/>
  <c r="P142" i="1"/>
  <c r="P141" i="1" s="1"/>
  <c r="S142" i="1"/>
  <c r="S141" i="1" s="1"/>
  <c r="S137" i="1" s="1"/>
  <c r="T142" i="1"/>
  <c r="T141" i="1" s="1"/>
  <c r="T137" i="1" s="1"/>
  <c r="Q143" i="1"/>
  <c r="R143" i="1" s="1"/>
  <c r="R142" i="1" s="1"/>
  <c r="R141" i="1" s="1"/>
  <c r="S124" i="1"/>
  <c r="T124" i="1"/>
  <c r="W124" i="1"/>
  <c r="Z124" i="1"/>
  <c r="AA124" i="1"/>
  <c r="AC124" i="1"/>
  <c r="AD124" i="1"/>
  <c r="AG124" i="1"/>
  <c r="AH124" i="1"/>
  <c r="AJ124" i="1"/>
  <c r="AK124" i="1"/>
  <c r="AN124" i="1"/>
  <c r="AO124" i="1"/>
  <c r="AQ124" i="1"/>
  <c r="AR124" i="1"/>
  <c r="S121" i="1"/>
  <c r="T121" i="1"/>
  <c r="W121" i="1"/>
  <c r="Z121" i="1"/>
  <c r="AA121" i="1"/>
  <c r="AC121" i="1"/>
  <c r="AD121" i="1"/>
  <c r="AG121" i="1"/>
  <c r="AH121" i="1"/>
  <c r="AJ121" i="1"/>
  <c r="AK121" i="1"/>
  <c r="AN121" i="1"/>
  <c r="AO121" i="1"/>
  <c r="AQ121" i="1"/>
  <c r="AR121" i="1"/>
  <c r="S102" i="1"/>
  <c r="T102" i="1"/>
  <c r="W102" i="1"/>
  <c r="Z102" i="1"/>
  <c r="AA102" i="1"/>
  <c r="AD102" i="1"/>
  <c r="AG102" i="1"/>
  <c r="AH102" i="1"/>
  <c r="AK102" i="1"/>
  <c r="AN102" i="1"/>
  <c r="AO102" i="1"/>
  <c r="AQ102" i="1"/>
  <c r="AR102" i="1"/>
  <c r="S97" i="1"/>
  <c r="T97" i="1"/>
  <c r="W97" i="1"/>
  <c r="Z97" i="1"/>
  <c r="AA97" i="1"/>
  <c r="AD97" i="1"/>
  <c r="AG97" i="1"/>
  <c r="AH97" i="1"/>
  <c r="AJ97" i="1"/>
  <c r="AK97" i="1"/>
  <c r="AN97" i="1"/>
  <c r="AO97" i="1"/>
  <c r="AQ97" i="1"/>
  <c r="AR97" i="1"/>
  <c r="M97" i="1"/>
  <c r="N97" i="1"/>
  <c r="BI128" i="1"/>
  <c r="BH128" i="1"/>
  <c r="AY128" i="1"/>
  <c r="AX128" i="1"/>
  <c r="AV128" i="1"/>
  <c r="AU128" i="1"/>
  <c r="AS128" i="1"/>
  <c r="AP128" i="1"/>
  <c r="AL128" i="1"/>
  <c r="AI128" i="1"/>
  <c r="AE128" i="1"/>
  <c r="AB128" i="1"/>
  <c r="X128" i="1"/>
  <c r="U128" i="1"/>
  <c r="Q128" i="1"/>
  <c r="AV127" i="1"/>
  <c r="AU127" i="1"/>
  <c r="AS127" i="1"/>
  <c r="AP127" i="1"/>
  <c r="AL127" i="1"/>
  <c r="AI127" i="1"/>
  <c r="AE127" i="1"/>
  <c r="AB127" i="1"/>
  <c r="V127" i="1"/>
  <c r="X127" i="1" s="1"/>
  <c r="U127" i="1"/>
  <c r="P127" i="1"/>
  <c r="AY127" i="1" s="1"/>
  <c r="O127" i="1"/>
  <c r="BI126" i="1"/>
  <c r="BH126" i="1"/>
  <c r="AY126" i="1"/>
  <c r="AX126" i="1"/>
  <c r="AV126" i="1"/>
  <c r="AU126" i="1"/>
  <c r="AS126" i="1"/>
  <c r="AP126" i="1"/>
  <c r="AL126" i="1"/>
  <c r="AI126" i="1"/>
  <c r="AE126" i="1"/>
  <c r="AB126" i="1"/>
  <c r="X126" i="1"/>
  <c r="U126" i="1"/>
  <c r="Q126" i="1"/>
  <c r="AV125" i="1"/>
  <c r="AU125" i="1"/>
  <c r="AS125" i="1"/>
  <c r="AP125" i="1"/>
  <c r="AL125" i="1"/>
  <c r="AI125" i="1"/>
  <c r="AE125" i="1"/>
  <c r="AB125" i="1"/>
  <c r="V125" i="1"/>
  <c r="X125" i="1" s="1"/>
  <c r="U125" i="1"/>
  <c r="P125" i="1"/>
  <c r="AY125" i="1" s="1"/>
  <c r="O125" i="1"/>
  <c r="N124" i="1"/>
  <c r="M124" i="1"/>
  <c r="L124" i="1"/>
  <c r="BI123" i="1"/>
  <c r="BH123" i="1"/>
  <c r="AY123" i="1"/>
  <c r="AX123" i="1"/>
  <c r="AV123" i="1"/>
  <c r="AU123" i="1"/>
  <c r="AS123" i="1"/>
  <c r="AP123" i="1"/>
  <c r="AL123" i="1"/>
  <c r="AI123" i="1"/>
  <c r="AE123" i="1"/>
  <c r="AB123" i="1"/>
  <c r="X123" i="1"/>
  <c r="U123" i="1"/>
  <c r="Q123" i="1"/>
  <c r="AV122" i="1"/>
  <c r="AV121" i="1" s="1"/>
  <c r="AU122" i="1"/>
  <c r="AU121" i="1" s="1"/>
  <c r="AS122" i="1"/>
  <c r="AS121" i="1" s="1"/>
  <c r="AP122" i="1"/>
  <c r="AP121" i="1" s="1"/>
  <c r="AL122" i="1"/>
  <c r="AL121" i="1" s="1"/>
  <c r="AI122" i="1"/>
  <c r="AI121" i="1" s="1"/>
  <c r="AE122" i="1"/>
  <c r="AE121" i="1" s="1"/>
  <c r="AB122" i="1"/>
  <c r="AB121" i="1" s="1"/>
  <c r="V122" i="1"/>
  <c r="X122" i="1" s="1"/>
  <c r="X121" i="1" s="1"/>
  <c r="U122" i="1"/>
  <c r="U121" i="1" s="1"/>
  <c r="P122" i="1"/>
  <c r="AY122" i="1" s="1"/>
  <c r="AY121" i="1" s="1"/>
  <c r="O122" i="1"/>
  <c r="N121" i="1"/>
  <c r="M121" i="1"/>
  <c r="L121" i="1"/>
  <c r="BI120" i="1"/>
  <c r="BH120" i="1"/>
  <c r="AY120" i="1"/>
  <c r="AX120" i="1"/>
  <c r="AV120" i="1"/>
  <c r="AU120" i="1"/>
  <c r="AS120" i="1"/>
  <c r="AP120" i="1"/>
  <c r="AL120" i="1"/>
  <c r="AI120" i="1"/>
  <c r="AE120" i="1"/>
  <c r="AB120" i="1"/>
  <c r="X120" i="1"/>
  <c r="U120" i="1"/>
  <c r="Q120" i="1"/>
  <c r="Q119" i="1" s="1"/>
  <c r="AV119" i="1"/>
  <c r="AU119" i="1"/>
  <c r="AS119" i="1"/>
  <c r="AP119" i="1"/>
  <c r="AL119" i="1"/>
  <c r="AI119" i="1"/>
  <c r="AE119" i="1"/>
  <c r="AB119" i="1"/>
  <c r="V119" i="1"/>
  <c r="X119" i="1" s="1"/>
  <c r="U119" i="1"/>
  <c r="P119" i="1"/>
  <c r="AY119" i="1" s="1"/>
  <c r="O119" i="1"/>
  <c r="BI118" i="1"/>
  <c r="BH118" i="1"/>
  <c r="AY118" i="1"/>
  <c r="AX118" i="1"/>
  <c r="AV118" i="1"/>
  <c r="AU118" i="1"/>
  <c r="AS118" i="1"/>
  <c r="AP118" i="1"/>
  <c r="AL118" i="1"/>
  <c r="AI118" i="1"/>
  <c r="AE118" i="1"/>
  <c r="AB118" i="1"/>
  <c r="X118" i="1"/>
  <c r="U118" i="1"/>
  <c r="Q118" i="1"/>
  <c r="R118" i="1" s="1"/>
  <c r="AV117" i="1"/>
  <c r="AU117" i="1"/>
  <c r="AS117" i="1"/>
  <c r="AP117" i="1"/>
  <c r="AL117" i="1"/>
  <c r="AI117" i="1"/>
  <c r="AE117" i="1"/>
  <c r="AB117" i="1"/>
  <c r="V117" i="1"/>
  <c r="X117" i="1" s="1"/>
  <c r="U117" i="1"/>
  <c r="P117" i="1"/>
  <c r="AY117" i="1" s="1"/>
  <c r="O117" i="1"/>
  <c r="AR116" i="1"/>
  <c r="AQ116" i="1"/>
  <c r="AO116" i="1"/>
  <c r="AN116" i="1"/>
  <c r="AK116" i="1"/>
  <c r="AJ116" i="1"/>
  <c r="AH116" i="1"/>
  <c r="AG116" i="1"/>
  <c r="AD116" i="1"/>
  <c r="AC116" i="1"/>
  <c r="AA116" i="1"/>
  <c r="Z116" i="1"/>
  <c r="W116" i="1"/>
  <c r="T116" i="1"/>
  <c r="S116" i="1"/>
  <c r="N116" i="1"/>
  <c r="M116" i="1"/>
  <c r="L116" i="1"/>
  <c r="M111" i="1"/>
  <c r="N111" i="1"/>
  <c r="S111" i="1"/>
  <c r="T111" i="1"/>
  <c r="W111" i="1"/>
  <c r="Z111" i="1"/>
  <c r="AA111" i="1"/>
  <c r="AC111" i="1"/>
  <c r="AD111" i="1"/>
  <c r="AG111" i="1"/>
  <c r="AH111" i="1"/>
  <c r="AJ111" i="1"/>
  <c r="AK111" i="1"/>
  <c r="AN111" i="1"/>
  <c r="AO111" i="1"/>
  <c r="AQ111" i="1"/>
  <c r="AR111" i="1"/>
  <c r="L111" i="1"/>
  <c r="BI115" i="1"/>
  <c r="BH115" i="1"/>
  <c r="AY115" i="1"/>
  <c r="AX115" i="1"/>
  <c r="AV115" i="1"/>
  <c r="AU115" i="1"/>
  <c r="AS115" i="1"/>
  <c r="AP115" i="1"/>
  <c r="AL115" i="1"/>
  <c r="AI115" i="1"/>
  <c r="AE115" i="1"/>
  <c r="AB115" i="1"/>
  <c r="X115" i="1"/>
  <c r="U115" i="1"/>
  <c r="Q115" i="1"/>
  <c r="AV114" i="1"/>
  <c r="AU114" i="1"/>
  <c r="AS114" i="1"/>
  <c r="AP114" i="1"/>
  <c r="AL114" i="1"/>
  <c r="AI114" i="1"/>
  <c r="AE114" i="1"/>
  <c r="AB114" i="1"/>
  <c r="V114" i="1"/>
  <c r="X114" i="1" s="1"/>
  <c r="U114" i="1"/>
  <c r="P114" i="1"/>
  <c r="AY114" i="1" s="1"/>
  <c r="O114" i="1"/>
  <c r="M102" i="1"/>
  <c r="N102" i="1"/>
  <c r="L102" i="1"/>
  <c r="BI110" i="1"/>
  <c r="BH110" i="1"/>
  <c r="AY110" i="1"/>
  <c r="AX110" i="1"/>
  <c r="AV110" i="1"/>
  <c r="AU110" i="1"/>
  <c r="AS110" i="1"/>
  <c r="AP110" i="1"/>
  <c r="AL110" i="1"/>
  <c r="AI110" i="1"/>
  <c r="AE110" i="1"/>
  <c r="AB110" i="1"/>
  <c r="X110" i="1"/>
  <c r="U110" i="1"/>
  <c r="Q110" i="1"/>
  <c r="AV109" i="1"/>
  <c r="AU109" i="1"/>
  <c r="AS109" i="1"/>
  <c r="AP109" i="1"/>
  <c r="AJ109" i="1"/>
  <c r="AL109" i="1" s="1"/>
  <c r="AI109" i="1"/>
  <c r="AC109" i="1"/>
  <c r="AE109" i="1" s="1"/>
  <c r="AB109" i="1"/>
  <c r="V109" i="1"/>
  <c r="X109" i="1" s="1"/>
  <c r="U109" i="1"/>
  <c r="P109" i="1"/>
  <c r="AY109" i="1" s="1"/>
  <c r="O109" i="1"/>
  <c r="BI106" i="1"/>
  <c r="BH106" i="1"/>
  <c r="AY106" i="1"/>
  <c r="AX106" i="1"/>
  <c r="AV106" i="1"/>
  <c r="AU106" i="1"/>
  <c r="AS106" i="1"/>
  <c r="AP106" i="1"/>
  <c r="AL106" i="1"/>
  <c r="AI106" i="1"/>
  <c r="AE106" i="1"/>
  <c r="AB106" i="1"/>
  <c r="X106" i="1"/>
  <c r="U106" i="1"/>
  <c r="Q106" i="1"/>
  <c r="AV105" i="1"/>
  <c r="AU105" i="1"/>
  <c r="AS105" i="1"/>
  <c r="AP105" i="1"/>
  <c r="AJ105" i="1"/>
  <c r="AL105" i="1" s="1"/>
  <c r="AI105" i="1"/>
  <c r="AC105" i="1"/>
  <c r="AB105" i="1"/>
  <c r="V105" i="1"/>
  <c r="X105" i="1" s="1"/>
  <c r="U105" i="1"/>
  <c r="P105" i="1"/>
  <c r="AY105" i="1" s="1"/>
  <c r="O105" i="1"/>
  <c r="BI100" i="1"/>
  <c r="BH100" i="1"/>
  <c r="AY100" i="1"/>
  <c r="AX100" i="1"/>
  <c r="AV100" i="1"/>
  <c r="AU100" i="1"/>
  <c r="AS100" i="1"/>
  <c r="AP100" i="1"/>
  <c r="AL100" i="1"/>
  <c r="AI100" i="1"/>
  <c r="AE100" i="1"/>
  <c r="AB100" i="1"/>
  <c r="X100" i="1"/>
  <c r="U100" i="1"/>
  <c r="Q100" i="1"/>
  <c r="Q99" i="1" s="1"/>
  <c r="AV99" i="1"/>
  <c r="AU99" i="1"/>
  <c r="AS99" i="1"/>
  <c r="AP99" i="1"/>
  <c r="AL99" i="1"/>
  <c r="AI99" i="1"/>
  <c r="AC99" i="1"/>
  <c r="AC98" i="1" s="1"/>
  <c r="AC97" i="1" s="1"/>
  <c r="AB99" i="1"/>
  <c r="V99" i="1"/>
  <c r="X99" i="1" s="1"/>
  <c r="U99" i="1"/>
  <c r="P99" i="1"/>
  <c r="AY99" i="1" s="1"/>
  <c r="O99" i="1"/>
  <c r="O98" i="1" s="1"/>
  <c r="O97" i="1" s="1"/>
  <c r="AV98" i="1"/>
  <c r="AV97" i="1" s="1"/>
  <c r="AU98" i="1"/>
  <c r="AU97" i="1" s="1"/>
  <c r="AS98" i="1"/>
  <c r="AS97" i="1" s="1"/>
  <c r="AP98" i="1"/>
  <c r="AP97" i="1" s="1"/>
  <c r="AL98" i="1"/>
  <c r="AL97" i="1" s="1"/>
  <c r="AI98" i="1"/>
  <c r="AI97" i="1" s="1"/>
  <c r="AB98" i="1"/>
  <c r="AB97" i="1" s="1"/>
  <c r="U98" i="1"/>
  <c r="U97" i="1" s="1"/>
  <c r="Q80" i="1"/>
  <c r="N80" i="1"/>
  <c r="Q75" i="1"/>
  <c r="Q74" i="1" s="1"/>
  <c r="N75" i="1"/>
  <c r="N74" i="1" s="1"/>
  <c r="N73" i="1" s="1"/>
  <c r="N72" i="1" s="1"/>
  <c r="N71" i="1" s="1"/>
  <c r="L74" i="1"/>
  <c r="L73" i="1" s="1"/>
  <c r="M74" i="1"/>
  <c r="M73" i="1" s="1"/>
  <c r="O74" i="1"/>
  <c r="O73" i="1" s="1"/>
  <c r="P74" i="1"/>
  <c r="P73" i="1" s="1"/>
  <c r="P72" i="1" s="1"/>
  <c r="P71" i="1" s="1"/>
  <c r="N65" i="1"/>
  <c r="N64" i="1" s="1"/>
  <c r="N70" i="1"/>
  <c r="N69" i="1" s="1"/>
  <c r="N68" i="1" s="1"/>
  <c r="L64" i="1"/>
  <c r="M64" i="1"/>
  <c r="O64" i="1"/>
  <c r="P64" i="1"/>
  <c r="L60" i="1"/>
  <c r="L59" i="1" s="1"/>
  <c r="M60" i="1"/>
  <c r="M59" i="1" s="1"/>
  <c r="N60" i="1"/>
  <c r="N59" i="1" s="1"/>
  <c r="O60" i="1"/>
  <c r="O59" i="1" s="1"/>
  <c r="O58" i="1" s="1"/>
  <c r="P60" i="1"/>
  <c r="P59" i="1" s="1"/>
  <c r="P58" i="1" s="1"/>
  <c r="S60" i="1"/>
  <c r="S59" i="1" s="1"/>
  <c r="T60" i="1"/>
  <c r="T59" i="1" s="1"/>
  <c r="Q61" i="1"/>
  <c r="Q60" i="1" s="1"/>
  <c r="Q59" i="1" s="1"/>
  <c r="Q58" i="1" s="1"/>
  <c r="Q67" i="1"/>
  <c r="Q66" i="1" s="1"/>
  <c r="N67" i="1"/>
  <c r="N66" i="1" s="1"/>
  <c r="L69" i="1"/>
  <c r="L68" i="1" s="1"/>
  <c r="M69" i="1"/>
  <c r="M68" i="1" s="1"/>
  <c r="O69" i="1"/>
  <c r="O68" i="1" s="1"/>
  <c r="P69" i="1"/>
  <c r="P68" i="1" s="1"/>
  <c r="Q69" i="1"/>
  <c r="Q68" i="1" s="1"/>
  <c r="M66" i="1"/>
  <c r="O66" i="1"/>
  <c r="P66" i="1"/>
  <c r="S66" i="1"/>
  <c r="T66" i="1"/>
  <c r="V66" i="1"/>
  <c r="W66" i="1"/>
  <c r="Z66" i="1"/>
  <c r="AA66" i="1"/>
  <c r="AC66" i="1"/>
  <c r="AD66" i="1"/>
  <c r="AG66" i="1"/>
  <c r="AH66" i="1"/>
  <c r="AJ66" i="1"/>
  <c r="AK66" i="1"/>
  <c r="AN66" i="1"/>
  <c r="AO66" i="1"/>
  <c r="AQ66" i="1"/>
  <c r="AR66" i="1"/>
  <c r="L66" i="1"/>
  <c r="S64" i="1"/>
  <c r="T64" i="1"/>
  <c r="V64" i="1"/>
  <c r="W64" i="1"/>
  <c r="Z64" i="1"/>
  <c r="AA64" i="1"/>
  <c r="AC64" i="1"/>
  <c r="AD64" i="1"/>
  <c r="AG64" i="1"/>
  <c r="AH64" i="1"/>
  <c r="AJ64" i="1"/>
  <c r="AK64" i="1"/>
  <c r="AN64" i="1"/>
  <c r="AO64" i="1"/>
  <c r="AQ64" i="1"/>
  <c r="AR64" i="1"/>
  <c r="N50" i="1"/>
  <c r="R50" i="1" s="1"/>
  <c r="R49" i="1" s="1"/>
  <c r="R48" i="1" s="1"/>
  <c r="R47" i="1" s="1"/>
  <c r="M49" i="1"/>
  <c r="M48" i="1" s="1"/>
  <c r="M47" i="1" s="1"/>
  <c r="O49" i="1"/>
  <c r="O48" i="1" s="1"/>
  <c r="O47" i="1" s="1"/>
  <c r="P49" i="1"/>
  <c r="P48" i="1" s="1"/>
  <c r="P47" i="1" s="1"/>
  <c r="Q49" i="1"/>
  <c r="Q48" i="1" s="1"/>
  <c r="Q47" i="1" s="1"/>
  <c r="S49" i="1"/>
  <c r="S48" i="1" s="1"/>
  <c r="S47" i="1" s="1"/>
  <c r="T49" i="1"/>
  <c r="T48" i="1" s="1"/>
  <c r="T47" i="1" s="1"/>
  <c r="V49" i="1"/>
  <c r="V48" i="1" s="1"/>
  <c r="V47" i="1" s="1"/>
  <c r="W49" i="1"/>
  <c r="W48" i="1" s="1"/>
  <c r="W47" i="1" s="1"/>
  <c r="Z49" i="1"/>
  <c r="Z48" i="1" s="1"/>
  <c r="Z47" i="1" s="1"/>
  <c r="AA49" i="1"/>
  <c r="AA48" i="1" s="1"/>
  <c r="AA47" i="1" s="1"/>
  <c r="AC49" i="1"/>
  <c r="AC48" i="1" s="1"/>
  <c r="AC47" i="1" s="1"/>
  <c r="AD49" i="1"/>
  <c r="AD48" i="1" s="1"/>
  <c r="AD47" i="1" s="1"/>
  <c r="AG49" i="1"/>
  <c r="AG48" i="1" s="1"/>
  <c r="AG47" i="1" s="1"/>
  <c r="AH49" i="1"/>
  <c r="AH48" i="1" s="1"/>
  <c r="AH47" i="1" s="1"/>
  <c r="AJ49" i="1"/>
  <c r="AJ48" i="1" s="1"/>
  <c r="AJ47" i="1" s="1"/>
  <c r="AK49" i="1"/>
  <c r="AK48" i="1" s="1"/>
  <c r="AK47" i="1" s="1"/>
  <c r="AN49" i="1"/>
  <c r="AN48" i="1" s="1"/>
  <c r="AN47" i="1" s="1"/>
  <c r="AO49" i="1"/>
  <c r="AO48" i="1" s="1"/>
  <c r="AO47" i="1" s="1"/>
  <c r="AQ49" i="1"/>
  <c r="AQ48" i="1" s="1"/>
  <c r="AQ47" i="1" s="1"/>
  <c r="AR49" i="1"/>
  <c r="AR48" i="1" s="1"/>
  <c r="AR47" i="1" s="1"/>
  <c r="L49" i="1"/>
  <c r="L48" i="1" s="1"/>
  <c r="L47" i="1" s="1"/>
  <c r="N45" i="1"/>
  <c r="R45" i="1" s="1"/>
  <c r="R44" i="1" s="1"/>
  <c r="R43" i="1" s="1"/>
  <c r="M44" i="1"/>
  <c r="M43" i="1" s="1"/>
  <c r="O44" i="1"/>
  <c r="O43" i="1" s="1"/>
  <c r="P44" i="1"/>
  <c r="P43" i="1" s="1"/>
  <c r="Q44" i="1"/>
  <c r="Q43" i="1" s="1"/>
  <c r="S44" i="1"/>
  <c r="S43" i="1" s="1"/>
  <c r="T44" i="1"/>
  <c r="T43" i="1" s="1"/>
  <c r="V44" i="1"/>
  <c r="V43" i="1" s="1"/>
  <c r="W44" i="1"/>
  <c r="W43" i="1" s="1"/>
  <c r="Z44" i="1"/>
  <c r="Z43" i="1" s="1"/>
  <c r="AA44" i="1"/>
  <c r="AA43" i="1" s="1"/>
  <c r="AC44" i="1"/>
  <c r="AC43" i="1" s="1"/>
  <c r="AD44" i="1"/>
  <c r="AD43" i="1" s="1"/>
  <c r="AG44" i="1"/>
  <c r="AG43" i="1" s="1"/>
  <c r="AH44" i="1"/>
  <c r="AH43" i="1" s="1"/>
  <c r="AJ44" i="1"/>
  <c r="AJ43" i="1" s="1"/>
  <c r="AK44" i="1"/>
  <c r="AK43" i="1" s="1"/>
  <c r="AN44" i="1"/>
  <c r="AN43" i="1" s="1"/>
  <c r="AO44" i="1"/>
  <c r="AO43" i="1" s="1"/>
  <c r="AQ44" i="1"/>
  <c r="AQ43" i="1" s="1"/>
  <c r="AR44" i="1"/>
  <c r="AR43" i="1" s="1"/>
  <c r="L44" i="1"/>
  <c r="L43" i="1" s="1"/>
  <c r="BI45" i="1"/>
  <c r="BH45" i="1"/>
  <c r="AY45" i="1"/>
  <c r="AY44" i="1" s="1"/>
  <c r="AY43" i="1" s="1"/>
  <c r="AX45" i="1"/>
  <c r="AX44" i="1" s="1"/>
  <c r="AX43" i="1" s="1"/>
  <c r="AV45" i="1"/>
  <c r="AV44" i="1" s="1"/>
  <c r="AV43" i="1" s="1"/>
  <c r="AU45" i="1"/>
  <c r="AU44" i="1" s="1"/>
  <c r="AU43" i="1" s="1"/>
  <c r="AS45" i="1"/>
  <c r="AS44" i="1" s="1"/>
  <c r="AS43" i="1" s="1"/>
  <c r="AP45" i="1"/>
  <c r="AL45" i="1"/>
  <c r="AL44" i="1" s="1"/>
  <c r="AL43" i="1" s="1"/>
  <c r="AI45" i="1"/>
  <c r="AE45" i="1"/>
  <c r="AE44" i="1" s="1"/>
  <c r="AE43" i="1" s="1"/>
  <c r="AB45" i="1"/>
  <c r="X45" i="1"/>
  <c r="U45" i="1"/>
  <c r="BI35" i="1"/>
  <c r="BH35" i="1"/>
  <c r="AY35" i="1"/>
  <c r="AY34" i="1" s="1"/>
  <c r="AY33" i="1" s="1"/>
  <c r="AY32" i="1" s="1"/>
  <c r="AX35" i="1"/>
  <c r="AX34" i="1" s="1"/>
  <c r="AX33" i="1" s="1"/>
  <c r="AX32" i="1" s="1"/>
  <c r="AV35" i="1"/>
  <c r="AV34" i="1" s="1"/>
  <c r="AV33" i="1" s="1"/>
  <c r="AV32" i="1" s="1"/>
  <c r="AU35" i="1"/>
  <c r="AU34" i="1" s="1"/>
  <c r="AU33" i="1" s="1"/>
  <c r="AU32" i="1" s="1"/>
  <c r="AS35" i="1"/>
  <c r="AS34" i="1" s="1"/>
  <c r="AS33" i="1" s="1"/>
  <c r="AS32" i="1" s="1"/>
  <c r="AP35" i="1"/>
  <c r="AL35" i="1"/>
  <c r="AL34" i="1" s="1"/>
  <c r="AL33" i="1" s="1"/>
  <c r="AL32" i="1" s="1"/>
  <c r="AI35" i="1"/>
  <c r="AI34" i="1" s="1"/>
  <c r="AI33" i="1" s="1"/>
  <c r="AI32" i="1" s="1"/>
  <c r="AE35" i="1"/>
  <c r="AE34" i="1" s="1"/>
  <c r="AE33" i="1" s="1"/>
  <c r="AE32" i="1" s="1"/>
  <c r="AB35" i="1"/>
  <c r="X35" i="1"/>
  <c r="X34" i="1" s="1"/>
  <c r="X33" i="1" s="1"/>
  <c r="X32" i="1" s="1"/>
  <c r="U35" i="1"/>
  <c r="N35" i="1"/>
  <c r="R35" i="1" s="1"/>
  <c r="AR34" i="1"/>
  <c r="AR33" i="1" s="1"/>
  <c r="AR32" i="1" s="1"/>
  <c r="AQ34" i="1"/>
  <c r="AQ33" i="1" s="1"/>
  <c r="AQ32" i="1" s="1"/>
  <c r="AO34" i="1"/>
  <c r="AO33" i="1" s="1"/>
  <c r="AO32" i="1" s="1"/>
  <c r="AN34" i="1"/>
  <c r="AN33" i="1" s="1"/>
  <c r="AN32" i="1" s="1"/>
  <c r="AK34" i="1"/>
  <c r="AK33" i="1" s="1"/>
  <c r="AK32" i="1" s="1"/>
  <c r="AJ34" i="1"/>
  <c r="AJ33" i="1" s="1"/>
  <c r="AJ32" i="1" s="1"/>
  <c r="AH34" i="1"/>
  <c r="AH33" i="1" s="1"/>
  <c r="AH32" i="1" s="1"/>
  <c r="AG34" i="1"/>
  <c r="AG33" i="1" s="1"/>
  <c r="AG32" i="1" s="1"/>
  <c r="AD34" i="1"/>
  <c r="AD33" i="1" s="1"/>
  <c r="AD32" i="1" s="1"/>
  <c r="AC34" i="1"/>
  <c r="AC33" i="1" s="1"/>
  <c r="AC32" i="1" s="1"/>
  <c r="AA34" i="1"/>
  <c r="AA33" i="1" s="1"/>
  <c r="AA32" i="1" s="1"/>
  <c r="Z34" i="1"/>
  <c r="Z33" i="1" s="1"/>
  <c r="Z32" i="1" s="1"/>
  <c r="W34" i="1"/>
  <c r="W33" i="1" s="1"/>
  <c r="W32" i="1" s="1"/>
  <c r="V34" i="1"/>
  <c r="V33" i="1" s="1"/>
  <c r="V32" i="1" s="1"/>
  <c r="T34" i="1"/>
  <c r="T33" i="1" s="1"/>
  <c r="T32" i="1" s="1"/>
  <c r="S34" i="1"/>
  <c r="S33" i="1" s="1"/>
  <c r="S32" i="1" s="1"/>
  <c r="Q34" i="1"/>
  <c r="Q33" i="1" s="1"/>
  <c r="Q32" i="1" s="1"/>
  <c r="P34" i="1"/>
  <c r="P33" i="1" s="1"/>
  <c r="P32" i="1" s="1"/>
  <c r="O34" i="1"/>
  <c r="O33" i="1" s="1"/>
  <c r="O32" i="1" s="1"/>
  <c r="M34" i="1"/>
  <c r="M33" i="1" s="1"/>
  <c r="M32" i="1" s="1"/>
  <c r="L34" i="1"/>
  <c r="L33" i="1" s="1"/>
  <c r="L32" i="1" s="1"/>
  <c r="O30" i="1"/>
  <c r="P30" i="1"/>
  <c r="Q30" i="1"/>
  <c r="S30" i="1"/>
  <c r="T30" i="1"/>
  <c r="V30" i="1"/>
  <c r="W30" i="1"/>
  <c r="Z30" i="1"/>
  <c r="AA30" i="1"/>
  <c r="AC30" i="1"/>
  <c r="AD30" i="1"/>
  <c r="AG30" i="1"/>
  <c r="AH30" i="1"/>
  <c r="AJ30" i="1"/>
  <c r="AK30" i="1"/>
  <c r="AN30" i="1"/>
  <c r="AO30" i="1"/>
  <c r="AQ30" i="1"/>
  <c r="AR30" i="1"/>
  <c r="N31" i="1"/>
  <c r="R31" i="1" s="1"/>
  <c r="R30" i="1" s="1"/>
  <c r="Q29" i="1"/>
  <c r="P11" i="1"/>
  <c r="R11" i="1"/>
  <c r="R10" i="1" s="1"/>
  <c r="R9" i="1" s="1"/>
  <c r="Q12" i="1"/>
  <c r="Q11" i="1" s="1"/>
  <c r="Q10" i="1" s="1"/>
  <c r="Q9" i="1" s="1"/>
  <c r="O11" i="1"/>
  <c r="O10" i="1" s="1"/>
  <c r="O9" i="1" s="1"/>
  <c r="AY222" i="1" l="1"/>
  <c r="AV222" i="1"/>
  <c r="R215" i="1"/>
  <c r="R214" i="1" s="1"/>
  <c r="BA230" i="1"/>
  <c r="BA229" i="1" s="1"/>
  <c r="Y229" i="1"/>
  <c r="AF223" i="1"/>
  <c r="AT222" i="1"/>
  <c r="AM223" i="1"/>
  <c r="Q201" i="1"/>
  <c r="O215" i="1"/>
  <c r="O214" i="1" s="1"/>
  <c r="O213" i="1" s="1"/>
  <c r="AT221" i="1"/>
  <c r="AT220" i="1" s="1"/>
  <c r="P215" i="1"/>
  <c r="P214" i="1" s="1"/>
  <c r="L201" i="1"/>
  <c r="M215" i="1"/>
  <c r="M214" i="1" s="1"/>
  <c r="L215" i="1"/>
  <c r="L214" i="1" s="1"/>
  <c r="R223" i="1"/>
  <c r="R222" i="1" s="1"/>
  <c r="R221" i="1" s="1"/>
  <c r="R220" i="1" s="1"/>
  <c r="R213" i="1" s="1"/>
  <c r="L221" i="1"/>
  <c r="L220" i="1" s="1"/>
  <c r="P220" i="1"/>
  <c r="AY221" i="1"/>
  <c r="AY220" i="1" s="1"/>
  <c r="AV221" i="1"/>
  <c r="AV220" i="1" s="1"/>
  <c r="M220" i="1"/>
  <c r="N201" i="1"/>
  <c r="P201" i="1"/>
  <c r="AW222" i="1"/>
  <c r="Q216" i="1"/>
  <c r="Q215" i="1" s="1"/>
  <c r="Q214" i="1" s="1"/>
  <c r="Q213" i="1" s="1"/>
  <c r="AT223" i="1"/>
  <c r="AZ223" i="1"/>
  <c r="Y223" i="1"/>
  <c r="X222" i="1"/>
  <c r="AW223" i="1"/>
  <c r="AW221" i="1"/>
  <c r="AW220" i="1" s="1"/>
  <c r="V221" i="1"/>
  <c r="V220" i="1" s="1"/>
  <c r="O201" i="1"/>
  <c r="M201" i="1"/>
  <c r="N218" i="1"/>
  <c r="N215" i="1" s="1"/>
  <c r="N214" i="1" s="1"/>
  <c r="N213" i="1" s="1"/>
  <c r="AO63" i="1"/>
  <c r="AO62" i="1" s="1"/>
  <c r="AM117" i="1"/>
  <c r="R203" i="1"/>
  <c r="R202" i="1" s="1"/>
  <c r="R205" i="1"/>
  <c r="R204" i="1" s="1"/>
  <c r="R192" i="1"/>
  <c r="R191" i="1" s="1"/>
  <c r="R190" i="1" s="1"/>
  <c r="R189" i="1" s="1"/>
  <c r="R208" i="1"/>
  <c r="R207" i="1" s="1"/>
  <c r="R206" i="1" s="1"/>
  <c r="AG63" i="1"/>
  <c r="AG62" i="1" s="1"/>
  <c r="U124" i="1"/>
  <c r="AU124" i="1"/>
  <c r="AO101" i="1"/>
  <c r="AL116" i="1"/>
  <c r="AF157" i="1"/>
  <c r="AF156" i="1" s="1"/>
  <c r="AF155" i="1" s="1"/>
  <c r="AK63" i="1"/>
  <c r="AK62" i="1" s="1"/>
  <c r="W63" i="1"/>
  <c r="W62" i="1" s="1"/>
  <c r="AN101" i="1"/>
  <c r="AY124" i="1"/>
  <c r="AM157" i="1"/>
  <c r="AM156" i="1" s="1"/>
  <c r="AM155" i="1" s="1"/>
  <c r="Y157" i="1"/>
  <c r="Y156" i="1" s="1"/>
  <c r="Y155" i="1" s="1"/>
  <c r="AZ157" i="1"/>
  <c r="AZ156" i="1" s="1"/>
  <c r="AZ155" i="1" s="1"/>
  <c r="AT157" i="1"/>
  <c r="AT156" i="1" s="1"/>
  <c r="AT155" i="1" s="1"/>
  <c r="AX122" i="1"/>
  <c r="AX121" i="1" s="1"/>
  <c r="AI156" i="1"/>
  <c r="AI155" i="1" s="1"/>
  <c r="R157" i="1"/>
  <c r="R156" i="1" s="1"/>
  <c r="R155" i="1" s="1"/>
  <c r="Q156" i="1"/>
  <c r="Q155" i="1" s="1"/>
  <c r="AW157" i="1"/>
  <c r="AW156" i="1" s="1"/>
  <c r="AW155" i="1" s="1"/>
  <c r="AF123" i="1"/>
  <c r="AM127" i="1"/>
  <c r="U116" i="1"/>
  <c r="AU116" i="1"/>
  <c r="X124" i="1"/>
  <c r="AV124" i="1"/>
  <c r="AM128" i="1"/>
  <c r="AR101" i="1"/>
  <c r="AQ101" i="1"/>
  <c r="AX127" i="1"/>
  <c r="AH101" i="1"/>
  <c r="Q142" i="1"/>
  <c r="Q141" i="1" s="1"/>
  <c r="N101" i="1"/>
  <c r="N92" i="1" s="1"/>
  <c r="Y126" i="1"/>
  <c r="AE116" i="1"/>
  <c r="AI124" i="1"/>
  <c r="AL124" i="1"/>
  <c r="AP124" i="1"/>
  <c r="Y128" i="1"/>
  <c r="M63" i="1"/>
  <c r="M62" i="1" s="1"/>
  <c r="M57" i="1" s="1"/>
  <c r="L101" i="1"/>
  <c r="L92" i="1" s="1"/>
  <c r="AT128" i="1"/>
  <c r="Z101" i="1"/>
  <c r="AM126" i="1"/>
  <c r="S101" i="1"/>
  <c r="AG101" i="1"/>
  <c r="AB124" i="1"/>
  <c r="AS124" i="1"/>
  <c r="M101" i="1"/>
  <c r="M92" i="1" s="1"/>
  <c r="V98" i="1"/>
  <c r="X98" i="1" s="1"/>
  <c r="X97" i="1" s="1"/>
  <c r="AA101" i="1"/>
  <c r="AE124" i="1"/>
  <c r="T101" i="1"/>
  <c r="P121" i="1"/>
  <c r="P124" i="1"/>
  <c r="AF127" i="1"/>
  <c r="AX125" i="1"/>
  <c r="AX117" i="1"/>
  <c r="AR63" i="1"/>
  <c r="AR62" i="1" s="1"/>
  <c r="AD63" i="1"/>
  <c r="AD62" i="1" s="1"/>
  <c r="AM119" i="1"/>
  <c r="AM116" i="1" s="1"/>
  <c r="AT122" i="1"/>
  <c r="AT121" i="1" s="1"/>
  <c r="AF128" i="1"/>
  <c r="AM110" i="1"/>
  <c r="V124" i="1"/>
  <c r="AZ128" i="1"/>
  <c r="V121" i="1"/>
  <c r="V116" i="1"/>
  <c r="AX119" i="1"/>
  <c r="Y118" i="1"/>
  <c r="O124" i="1"/>
  <c r="O121" i="1"/>
  <c r="O116" i="1"/>
  <c r="W101" i="1"/>
  <c r="AD101" i="1"/>
  <c r="AK101" i="1"/>
  <c r="AE105" i="1"/>
  <c r="AW125" i="1"/>
  <c r="AX109" i="1"/>
  <c r="AX105" i="1"/>
  <c r="Y125" i="1"/>
  <c r="AX114" i="1"/>
  <c r="AT123" i="1"/>
  <c r="AF125" i="1"/>
  <c r="AZ126" i="1"/>
  <c r="AT126" i="1"/>
  <c r="AT127" i="1"/>
  <c r="AF126" i="1"/>
  <c r="AW127" i="1"/>
  <c r="AF117" i="1"/>
  <c r="AM125" i="1"/>
  <c r="Y127" i="1"/>
  <c r="AW128" i="1"/>
  <c r="AT125" i="1"/>
  <c r="AW126" i="1"/>
  <c r="R128" i="1"/>
  <c r="R126" i="1"/>
  <c r="Q127" i="1"/>
  <c r="AZ127" i="1" s="1"/>
  <c r="Q125" i="1"/>
  <c r="AZ118" i="1"/>
  <c r="AZ123" i="1"/>
  <c r="AT118" i="1"/>
  <c r="AF120" i="1"/>
  <c r="AM122" i="1"/>
  <c r="AM121" i="1" s="1"/>
  <c r="Y123" i="1"/>
  <c r="Y106" i="1"/>
  <c r="AM114" i="1"/>
  <c r="AM120" i="1"/>
  <c r="AT110" i="1"/>
  <c r="AY116" i="1"/>
  <c r="AP116" i="1"/>
  <c r="AW122" i="1"/>
  <c r="AW121" i="1" s="1"/>
  <c r="AF109" i="1"/>
  <c r="AT114" i="1"/>
  <c r="AM115" i="1"/>
  <c r="AF118" i="1"/>
  <c r="AM123" i="1"/>
  <c r="AF100" i="1"/>
  <c r="AM106" i="1"/>
  <c r="Y120" i="1"/>
  <c r="Y122" i="1"/>
  <c r="Y121" i="1" s="1"/>
  <c r="AW123" i="1"/>
  <c r="R123" i="1"/>
  <c r="Q122" i="1"/>
  <c r="Q121" i="1" s="1"/>
  <c r="AF122" i="1"/>
  <c r="AF121" i="1" s="1"/>
  <c r="AF114" i="1"/>
  <c r="AM118" i="1"/>
  <c r="AZ120" i="1"/>
  <c r="AT120" i="1"/>
  <c r="AI116" i="1"/>
  <c r="AB116" i="1"/>
  <c r="AW119" i="1"/>
  <c r="AT119" i="1"/>
  <c r="Y105" i="1"/>
  <c r="AW114" i="1"/>
  <c r="AW117" i="1"/>
  <c r="Y119" i="1"/>
  <c r="AT99" i="1"/>
  <c r="AF110" i="1"/>
  <c r="AT115" i="1"/>
  <c r="AF119" i="1"/>
  <c r="AV116" i="1"/>
  <c r="X116" i="1"/>
  <c r="AZ119" i="1"/>
  <c r="AS116" i="1"/>
  <c r="Y117" i="1"/>
  <c r="AW120" i="1"/>
  <c r="AT117" i="1"/>
  <c r="AW118" i="1"/>
  <c r="R120" i="1"/>
  <c r="P116" i="1"/>
  <c r="Q117" i="1"/>
  <c r="R117" i="1"/>
  <c r="Y114" i="1"/>
  <c r="AT106" i="1"/>
  <c r="AT109" i="1"/>
  <c r="AW109" i="1"/>
  <c r="AZ115" i="1"/>
  <c r="Y115" i="1"/>
  <c r="AZ110" i="1"/>
  <c r="AT105" i="1"/>
  <c r="Y110" i="1"/>
  <c r="AF115" i="1"/>
  <c r="AW115" i="1"/>
  <c r="R115" i="1"/>
  <c r="Q114" i="1"/>
  <c r="AZ114" i="1" s="1"/>
  <c r="AM109" i="1"/>
  <c r="AM99" i="1"/>
  <c r="AM98" i="1"/>
  <c r="AM97" i="1" s="1"/>
  <c r="AZ106" i="1"/>
  <c r="Y109" i="1"/>
  <c r="Y100" i="1"/>
  <c r="AM105" i="1"/>
  <c r="R110" i="1"/>
  <c r="R109" i="1" s="1"/>
  <c r="Q109" i="1"/>
  <c r="AZ109" i="1" s="1"/>
  <c r="Q105" i="1"/>
  <c r="AW110" i="1"/>
  <c r="AW99" i="1"/>
  <c r="AF106" i="1"/>
  <c r="AT98" i="1"/>
  <c r="AT97" i="1" s="1"/>
  <c r="AT100" i="1"/>
  <c r="AW105" i="1"/>
  <c r="AW106" i="1"/>
  <c r="R106" i="1"/>
  <c r="Y99" i="1"/>
  <c r="AW100" i="1"/>
  <c r="AE98" i="1"/>
  <c r="AE97" i="1" s="1"/>
  <c r="Q98" i="1"/>
  <c r="Q97" i="1" s="1"/>
  <c r="AE99" i="1"/>
  <c r="AF99" i="1" s="1"/>
  <c r="P98" i="1"/>
  <c r="P97" i="1" s="1"/>
  <c r="AW98" i="1"/>
  <c r="AW97" i="1" s="1"/>
  <c r="AM100" i="1"/>
  <c r="AZ100" i="1"/>
  <c r="R100" i="1"/>
  <c r="AX99" i="1"/>
  <c r="AF45" i="1"/>
  <c r="AF44" i="1" s="1"/>
  <c r="AF43" i="1" s="1"/>
  <c r="P63" i="1"/>
  <c r="P62" i="1" s="1"/>
  <c r="P57" i="1" s="1"/>
  <c r="O63" i="1"/>
  <c r="O62" i="1" s="1"/>
  <c r="O57" i="1" s="1"/>
  <c r="Y45" i="1"/>
  <c r="Y44" i="1" s="1"/>
  <c r="Y43" i="1" s="1"/>
  <c r="R61" i="1"/>
  <c r="R60" i="1" s="1"/>
  <c r="R59" i="1" s="1"/>
  <c r="R58" i="1" s="1"/>
  <c r="R75" i="1"/>
  <c r="R74" i="1" s="1"/>
  <c r="R73" i="1" s="1"/>
  <c r="R72" i="1" s="1"/>
  <c r="R71" i="1" s="1"/>
  <c r="L63" i="1"/>
  <c r="L62" i="1" s="1"/>
  <c r="L57" i="1" s="1"/>
  <c r="AT35" i="1"/>
  <c r="AT34" i="1" s="1"/>
  <c r="AT33" i="1" s="1"/>
  <c r="AT32" i="1" s="1"/>
  <c r="AN63" i="1"/>
  <c r="AN62" i="1" s="1"/>
  <c r="R67" i="1"/>
  <c r="R66" i="1" s="1"/>
  <c r="Q73" i="1"/>
  <c r="Q72" i="1" s="1"/>
  <c r="Q71" i="1" s="1"/>
  <c r="O72" i="1"/>
  <c r="O71" i="1" s="1"/>
  <c r="N63" i="1"/>
  <c r="N62" i="1" s="1"/>
  <c r="N57" i="1" s="1"/>
  <c r="R70" i="1"/>
  <c r="R69" i="1" s="1"/>
  <c r="R68" i="1" s="1"/>
  <c r="AJ63" i="1"/>
  <c r="AJ62" i="1" s="1"/>
  <c r="AC63" i="1"/>
  <c r="AC62" i="1" s="1"/>
  <c r="T63" i="1"/>
  <c r="T62" i="1" s="1"/>
  <c r="AF35" i="1"/>
  <c r="AF34" i="1" s="1"/>
  <c r="AF33" i="1" s="1"/>
  <c r="AF32" i="1" s="1"/>
  <c r="M72" i="1"/>
  <c r="M71" i="1" s="1"/>
  <c r="L72" i="1"/>
  <c r="L71" i="1" s="1"/>
  <c r="V63" i="1"/>
  <c r="V62" i="1" s="1"/>
  <c r="AQ63" i="1"/>
  <c r="AQ62" i="1" s="1"/>
  <c r="S63" i="1"/>
  <c r="AA63" i="1"/>
  <c r="AA62" i="1" s="1"/>
  <c r="AH63" i="1"/>
  <c r="AH62" i="1" s="1"/>
  <c r="Z63" i="1"/>
  <c r="Z62" i="1" s="1"/>
  <c r="N49" i="1"/>
  <c r="N48" i="1" s="1"/>
  <c r="N47" i="1" s="1"/>
  <c r="AM45" i="1"/>
  <c r="AM44" i="1" s="1"/>
  <c r="AM43" i="1" s="1"/>
  <c r="AB44" i="1"/>
  <c r="AB43" i="1" s="1"/>
  <c r="AI44" i="1"/>
  <c r="AI43" i="1" s="1"/>
  <c r="Y35" i="1"/>
  <c r="Y34" i="1" s="1"/>
  <c r="Y33" i="1" s="1"/>
  <c r="Y32" i="1" s="1"/>
  <c r="AT45" i="1"/>
  <c r="AT44" i="1" s="1"/>
  <c r="AT43" i="1" s="1"/>
  <c r="U44" i="1"/>
  <c r="U43" i="1" s="1"/>
  <c r="AP44" i="1"/>
  <c r="AP43" i="1" s="1"/>
  <c r="AZ45" i="1"/>
  <c r="AZ44" i="1" s="1"/>
  <c r="AZ43" i="1" s="1"/>
  <c r="X44" i="1"/>
  <c r="X43" i="1" s="1"/>
  <c r="AB34" i="1"/>
  <c r="AB33" i="1" s="1"/>
  <c r="AB32" i="1" s="1"/>
  <c r="N44" i="1"/>
  <c r="N43" i="1" s="1"/>
  <c r="AW45" i="1"/>
  <c r="AW44" i="1" s="1"/>
  <c r="AW43" i="1" s="1"/>
  <c r="AP34" i="1"/>
  <c r="AP33" i="1" s="1"/>
  <c r="AP32" i="1" s="1"/>
  <c r="AZ35" i="1"/>
  <c r="AZ34" i="1" s="1"/>
  <c r="AZ33" i="1" s="1"/>
  <c r="AZ32" i="1" s="1"/>
  <c r="U34" i="1"/>
  <c r="U33" i="1" s="1"/>
  <c r="U32" i="1" s="1"/>
  <c r="N34" i="1"/>
  <c r="N33" i="1" s="1"/>
  <c r="N32" i="1" s="1"/>
  <c r="AW35" i="1"/>
  <c r="AW34" i="1" s="1"/>
  <c r="AW33" i="1" s="1"/>
  <c r="AW32" i="1" s="1"/>
  <c r="R34" i="1"/>
  <c r="R33" i="1" s="1"/>
  <c r="R32" i="1" s="1"/>
  <c r="AM35" i="1"/>
  <c r="AM34" i="1" s="1"/>
  <c r="AM33" i="1" s="1"/>
  <c r="AM32" i="1" s="1"/>
  <c r="P213" i="1" l="1"/>
  <c r="M213" i="1"/>
  <c r="AU221" i="1"/>
  <c r="AU220" i="1" s="1"/>
  <c r="BA223" i="1"/>
  <c r="L213" i="1"/>
  <c r="X221" i="1"/>
  <c r="X220" i="1" s="1"/>
  <c r="AX221" i="1"/>
  <c r="AX220" i="1" s="1"/>
  <c r="Y222" i="1"/>
  <c r="BA222" i="1" s="1"/>
  <c r="AZ222" i="1"/>
  <c r="R201" i="1"/>
  <c r="AX124" i="1"/>
  <c r="AM124" i="1"/>
  <c r="BA157" i="1"/>
  <c r="BA156" i="1" s="1"/>
  <c r="BA155" i="1" s="1"/>
  <c r="AF116" i="1"/>
  <c r="AX98" i="1"/>
  <c r="AX97" i="1" s="1"/>
  <c r="Y98" i="1"/>
  <c r="Y97" i="1" s="1"/>
  <c r="AX116" i="1"/>
  <c r="AF124" i="1"/>
  <c r="V97" i="1"/>
  <c r="AT124" i="1"/>
  <c r="AW124" i="1"/>
  <c r="BA118" i="1"/>
  <c r="AF105" i="1"/>
  <c r="Y124" i="1"/>
  <c r="Q124" i="1"/>
  <c r="AW116" i="1"/>
  <c r="AT116" i="1"/>
  <c r="BA128" i="1"/>
  <c r="R127" i="1"/>
  <c r="BA127" i="1" s="1"/>
  <c r="AZ125" i="1"/>
  <c r="AZ124" i="1" s="1"/>
  <c r="BA126" i="1"/>
  <c r="R125" i="1"/>
  <c r="BA110" i="1"/>
  <c r="AZ122" i="1"/>
  <c r="AZ121" i="1" s="1"/>
  <c r="BA123" i="1"/>
  <c r="R122" i="1"/>
  <c r="R121" i="1" s="1"/>
  <c r="BA109" i="1"/>
  <c r="Y116" i="1"/>
  <c r="BA117" i="1"/>
  <c r="Q116" i="1"/>
  <c r="AZ117" i="1"/>
  <c r="AZ116" i="1" s="1"/>
  <c r="BA120" i="1"/>
  <c r="R119" i="1"/>
  <c r="BA119" i="1" s="1"/>
  <c r="BA115" i="1"/>
  <c r="R114" i="1"/>
  <c r="BA114" i="1" s="1"/>
  <c r="AZ105" i="1"/>
  <c r="BA106" i="1"/>
  <c r="R105" i="1"/>
  <c r="AZ98" i="1"/>
  <c r="AZ97" i="1" s="1"/>
  <c r="AZ99" i="1"/>
  <c r="BA100" i="1"/>
  <c r="R99" i="1"/>
  <c r="AF98" i="1"/>
  <c r="AF97" i="1" s="1"/>
  <c r="AY98" i="1"/>
  <c r="AY97" i="1" s="1"/>
  <c r="BA45" i="1"/>
  <c r="BA44" i="1" s="1"/>
  <c r="BA43" i="1" s="1"/>
  <c r="BA35" i="1"/>
  <c r="BA34" i="1" s="1"/>
  <c r="BA33" i="1" s="1"/>
  <c r="BA32" i="1" s="1"/>
  <c r="Y221" i="1" l="1"/>
  <c r="AZ221" i="1"/>
  <c r="AZ220" i="1" s="1"/>
  <c r="R124" i="1"/>
  <c r="BA125" i="1"/>
  <c r="BA124" i="1" s="1"/>
  <c r="BA122" i="1"/>
  <c r="BA121" i="1" s="1"/>
  <c r="BA116" i="1"/>
  <c r="R116" i="1"/>
  <c r="BA105" i="1"/>
  <c r="R98" i="1"/>
  <c r="R97" i="1" s="1"/>
  <c r="BA99" i="1"/>
  <c r="BA221" i="1" l="1"/>
  <c r="BA220" i="1" s="1"/>
  <c r="Y220" i="1"/>
  <c r="BA98" i="1"/>
  <c r="BA97" i="1" s="1"/>
  <c r="N150" i="2" l="1"/>
  <c r="I141" i="2"/>
  <c r="J141" i="2"/>
  <c r="K146" i="2"/>
  <c r="K141" i="2" s="1"/>
  <c r="Q146" i="2"/>
  <c r="K133" i="2"/>
  <c r="I133" i="2"/>
  <c r="J133" i="2"/>
  <c r="L133" i="2"/>
  <c r="M133" i="2"/>
  <c r="N133" i="2"/>
  <c r="O133" i="2"/>
  <c r="P133" i="2"/>
  <c r="R133" i="2"/>
  <c r="S133" i="2"/>
  <c r="T133" i="2"/>
  <c r="Q133" i="2"/>
  <c r="K131" i="2"/>
  <c r="K126" i="2" s="1"/>
  <c r="Q131" i="2"/>
  <c r="I126" i="2"/>
  <c r="J126" i="2"/>
  <c r="L126" i="2"/>
  <c r="M126" i="2"/>
  <c r="N126" i="2"/>
  <c r="O126" i="2"/>
  <c r="P126" i="2"/>
  <c r="R126" i="2"/>
  <c r="S126" i="2"/>
  <c r="T126" i="2"/>
  <c r="Q129" i="2"/>
  <c r="N114" i="2"/>
  <c r="N99" i="2"/>
  <c r="K102" i="2"/>
  <c r="K99" i="2"/>
  <c r="N87" i="2"/>
  <c r="N84" i="2"/>
  <c r="N80" i="2"/>
  <c r="K76" i="2"/>
  <c r="I67" i="2"/>
  <c r="J67" i="2"/>
  <c r="L67" i="2"/>
  <c r="M67" i="2"/>
  <c r="N67" i="2"/>
  <c r="O67" i="2"/>
  <c r="P67" i="2"/>
  <c r="Q67" i="2"/>
  <c r="R67" i="2"/>
  <c r="S67" i="2"/>
  <c r="T67" i="2"/>
  <c r="K72" i="2"/>
  <c r="K67" i="2" s="1"/>
  <c r="N62" i="2"/>
  <c r="K62" i="2"/>
  <c r="N58" i="2"/>
  <c r="Q58" i="2"/>
  <c r="AJ246" i="1"/>
  <c r="AJ245" i="1" s="1"/>
  <c r="AJ244" i="1" s="1"/>
  <c r="AJ243" i="1" s="1"/>
  <c r="V254" i="1"/>
  <c r="V253" i="1" s="1"/>
  <c r="V252" i="1" s="1"/>
  <c r="P246" i="1"/>
  <c r="P245" i="1" s="1"/>
  <c r="P244" i="1" s="1"/>
  <c r="Q247" i="1"/>
  <c r="Q246" i="1" s="1"/>
  <c r="Q245" i="1" s="1"/>
  <c r="Q244" i="1" s="1"/>
  <c r="O250" i="1"/>
  <c r="O249" i="1" s="1"/>
  <c r="O248" i="1" s="1"/>
  <c r="P250" i="1"/>
  <c r="P249" i="1" s="1"/>
  <c r="P248" i="1" s="1"/>
  <c r="Q250" i="1"/>
  <c r="Q249" i="1" s="1"/>
  <c r="Q248" i="1" s="1"/>
  <c r="R250" i="1"/>
  <c r="R249" i="1" s="1"/>
  <c r="R248" i="1" s="1"/>
  <c r="S250" i="1"/>
  <c r="S249" i="1" s="1"/>
  <c r="T250" i="1"/>
  <c r="T249" i="1" s="1"/>
  <c r="L242" i="1"/>
  <c r="M242" i="1"/>
  <c r="N242" i="1"/>
  <c r="O246" i="1"/>
  <c r="O245" i="1" s="1"/>
  <c r="O244" i="1" s="1"/>
  <c r="T218" i="1"/>
  <c r="T215" i="1" s="1"/>
  <c r="T214" i="1" s="1"/>
  <c r="AJ195" i="1"/>
  <c r="AJ194" i="1" s="1"/>
  <c r="AJ193" i="1" s="1"/>
  <c r="AH188" i="1"/>
  <c r="AK188" i="1"/>
  <c r="AJ191" i="1"/>
  <c r="AJ190" i="1" s="1"/>
  <c r="AJ189" i="1" s="1"/>
  <c r="Z188" i="1"/>
  <c r="AA188" i="1"/>
  <c r="AD188" i="1"/>
  <c r="S211" i="1"/>
  <c r="S210" i="1" s="1"/>
  <c r="S209" i="1" s="1"/>
  <c r="T197" i="1"/>
  <c r="V207" i="1"/>
  <c r="V206" i="1" s="1"/>
  <c r="V197" i="1" s="1"/>
  <c r="M211" i="1"/>
  <c r="M210" i="1" s="1"/>
  <c r="M209" i="1" s="1"/>
  <c r="O211" i="1"/>
  <c r="O210" i="1" s="1"/>
  <c r="O209" i="1" s="1"/>
  <c r="P211" i="1"/>
  <c r="P210" i="1" s="1"/>
  <c r="P209" i="1" s="1"/>
  <c r="Q211" i="1"/>
  <c r="Q210" i="1" s="1"/>
  <c r="Q209" i="1" s="1"/>
  <c r="L211" i="1"/>
  <c r="L210" i="1" s="1"/>
  <c r="L209" i="1" s="1"/>
  <c r="N212" i="1"/>
  <c r="N211" i="1" s="1"/>
  <c r="N210" i="1" s="1"/>
  <c r="N209" i="1" s="1"/>
  <c r="L197" i="1"/>
  <c r="M197" i="1"/>
  <c r="O197" i="1"/>
  <c r="P197" i="1"/>
  <c r="Q200" i="1"/>
  <c r="Q199" i="1" s="1"/>
  <c r="Q198" i="1" s="1"/>
  <c r="Q197" i="1" s="1"/>
  <c r="N200" i="1"/>
  <c r="N199" i="1" s="1"/>
  <c r="N198" i="1" s="1"/>
  <c r="L195" i="1"/>
  <c r="L194" i="1" s="1"/>
  <c r="L193" i="1" s="1"/>
  <c r="M195" i="1"/>
  <c r="M194" i="1" s="1"/>
  <c r="M193" i="1" s="1"/>
  <c r="N195" i="1"/>
  <c r="N194" i="1" s="1"/>
  <c r="N193" i="1" s="1"/>
  <c r="O195" i="1"/>
  <c r="O194" i="1" s="1"/>
  <c r="O193" i="1" s="1"/>
  <c r="P195" i="1"/>
  <c r="P194" i="1" s="1"/>
  <c r="P193" i="1" s="1"/>
  <c r="S195" i="1"/>
  <c r="S194" i="1" s="1"/>
  <c r="S193" i="1" s="1"/>
  <c r="T195" i="1"/>
  <c r="T194" i="1" s="1"/>
  <c r="T193" i="1" s="1"/>
  <c r="Q196" i="1"/>
  <c r="R196" i="1" s="1"/>
  <c r="R195" i="1" s="1"/>
  <c r="R194" i="1" s="1"/>
  <c r="R193" i="1" s="1"/>
  <c r="N185" i="1"/>
  <c r="R185" i="1" s="1"/>
  <c r="R184" i="1" s="1"/>
  <c r="R183" i="1" s="1"/>
  <c r="R182" i="1" s="1"/>
  <c r="M184" i="1"/>
  <c r="M183" i="1" s="1"/>
  <c r="M182" i="1" s="1"/>
  <c r="O184" i="1"/>
  <c r="O183" i="1" s="1"/>
  <c r="O182" i="1" s="1"/>
  <c r="P184" i="1"/>
  <c r="P183" i="1" s="1"/>
  <c r="P182" i="1" s="1"/>
  <c r="Q184" i="1"/>
  <c r="Q183" i="1" s="1"/>
  <c r="Q182" i="1" s="1"/>
  <c r="S184" i="1"/>
  <c r="S183" i="1" s="1"/>
  <c r="S182" i="1" s="1"/>
  <c r="T184" i="1"/>
  <c r="T183" i="1" s="1"/>
  <c r="T182" i="1" s="1"/>
  <c r="V184" i="1"/>
  <c r="V183" i="1" s="1"/>
  <c r="V182" i="1" s="1"/>
  <c r="W184" i="1"/>
  <c r="W183" i="1" s="1"/>
  <c r="W182" i="1" s="1"/>
  <c r="Z184" i="1"/>
  <c r="Z183" i="1" s="1"/>
  <c r="Z182" i="1" s="1"/>
  <c r="AA184" i="1"/>
  <c r="AA183" i="1" s="1"/>
  <c r="AA182" i="1" s="1"/>
  <c r="AC184" i="1"/>
  <c r="AC183" i="1" s="1"/>
  <c r="AC182" i="1" s="1"/>
  <c r="AD184" i="1"/>
  <c r="AD183" i="1" s="1"/>
  <c r="AD182" i="1" s="1"/>
  <c r="AG184" i="1"/>
  <c r="AG183" i="1" s="1"/>
  <c r="AG182" i="1" s="1"/>
  <c r="AH184" i="1"/>
  <c r="AH183" i="1" s="1"/>
  <c r="AH182" i="1" s="1"/>
  <c r="AJ184" i="1"/>
  <c r="AJ183" i="1" s="1"/>
  <c r="AJ182" i="1" s="1"/>
  <c r="AK184" i="1"/>
  <c r="AK183" i="1" s="1"/>
  <c r="AK182" i="1" s="1"/>
  <c r="AN184" i="1"/>
  <c r="AN183" i="1" s="1"/>
  <c r="AN182" i="1" s="1"/>
  <c r="AO184" i="1"/>
  <c r="AO183" i="1" s="1"/>
  <c r="AO182" i="1" s="1"/>
  <c r="AQ184" i="1"/>
  <c r="AQ183" i="1" s="1"/>
  <c r="AQ182" i="1" s="1"/>
  <c r="AR184" i="1"/>
  <c r="AR183" i="1" s="1"/>
  <c r="AR182" i="1" s="1"/>
  <c r="L184" i="1"/>
  <c r="L183" i="1" s="1"/>
  <c r="L182" i="1" s="1"/>
  <c r="P180" i="1"/>
  <c r="P179" i="1" s="1"/>
  <c r="P178" i="1" s="1"/>
  <c r="S180" i="1"/>
  <c r="S179" i="1" s="1"/>
  <c r="S178" i="1" s="1"/>
  <c r="T180" i="1"/>
  <c r="T179" i="1" s="1"/>
  <c r="T178" i="1" s="1"/>
  <c r="V180" i="1"/>
  <c r="V179" i="1" s="1"/>
  <c r="V178" i="1" s="1"/>
  <c r="W180" i="1"/>
  <c r="W179" i="1" s="1"/>
  <c r="W178" i="1" s="1"/>
  <c r="Z180" i="1"/>
  <c r="Z179" i="1" s="1"/>
  <c r="Z178" i="1" s="1"/>
  <c r="AA180" i="1"/>
  <c r="AA179" i="1" s="1"/>
  <c r="AA178" i="1" s="1"/>
  <c r="AC180" i="1"/>
  <c r="AC179" i="1" s="1"/>
  <c r="AC178" i="1" s="1"/>
  <c r="AD180" i="1"/>
  <c r="AD179" i="1" s="1"/>
  <c r="AD178" i="1" s="1"/>
  <c r="AG180" i="1"/>
  <c r="AG179" i="1" s="1"/>
  <c r="AG178" i="1" s="1"/>
  <c r="AH180" i="1"/>
  <c r="AH179" i="1" s="1"/>
  <c r="AH178" i="1" s="1"/>
  <c r="AJ180" i="1"/>
  <c r="AJ179" i="1" s="1"/>
  <c r="AJ178" i="1" s="1"/>
  <c r="AK180" i="1"/>
  <c r="AK179" i="1" s="1"/>
  <c r="AK178" i="1" s="1"/>
  <c r="AN180" i="1"/>
  <c r="AN179" i="1" s="1"/>
  <c r="AN178" i="1" s="1"/>
  <c r="AO180" i="1"/>
  <c r="AO179" i="1" s="1"/>
  <c r="AO178" i="1" s="1"/>
  <c r="AQ180" i="1"/>
  <c r="AQ179" i="1" s="1"/>
  <c r="AQ178" i="1" s="1"/>
  <c r="AR180" i="1"/>
  <c r="AR179" i="1" s="1"/>
  <c r="AR178" i="1" s="1"/>
  <c r="L180" i="1"/>
  <c r="L179" i="1" s="1"/>
  <c r="L178" i="1" s="1"/>
  <c r="M180" i="1"/>
  <c r="M179" i="1" s="1"/>
  <c r="M178" i="1" s="1"/>
  <c r="N180" i="1"/>
  <c r="N179" i="1" s="1"/>
  <c r="N178" i="1" s="1"/>
  <c r="O180" i="1"/>
  <c r="O179" i="1" s="1"/>
  <c r="O178" i="1" s="1"/>
  <c r="O177" i="1" s="1"/>
  <c r="Q181" i="1"/>
  <c r="Q180" i="1" s="1"/>
  <c r="Q179" i="1" s="1"/>
  <c r="Q178" i="1" s="1"/>
  <c r="M175" i="1"/>
  <c r="M174" i="1" s="1"/>
  <c r="M173" i="1" s="1"/>
  <c r="N175" i="1"/>
  <c r="N174" i="1" s="1"/>
  <c r="N173" i="1" s="1"/>
  <c r="O175" i="1"/>
  <c r="O174" i="1" s="1"/>
  <c r="O173" i="1" s="1"/>
  <c r="P175" i="1"/>
  <c r="P174" i="1" s="1"/>
  <c r="P173" i="1" s="1"/>
  <c r="Q175" i="1"/>
  <c r="Q174" i="1" s="1"/>
  <c r="Q173" i="1" s="1"/>
  <c r="R175" i="1"/>
  <c r="R174" i="1" s="1"/>
  <c r="R173" i="1" s="1"/>
  <c r="S175" i="1"/>
  <c r="S174" i="1" s="1"/>
  <c r="S173" i="1" s="1"/>
  <c r="T175" i="1"/>
  <c r="T174" i="1" s="1"/>
  <c r="T173" i="1" s="1"/>
  <c r="V175" i="1"/>
  <c r="V174" i="1" s="1"/>
  <c r="V173" i="1" s="1"/>
  <c r="W175" i="1"/>
  <c r="W174" i="1" s="1"/>
  <c r="W173" i="1" s="1"/>
  <c r="Z175" i="1"/>
  <c r="Z174" i="1" s="1"/>
  <c r="Z173" i="1" s="1"/>
  <c r="AA175" i="1"/>
  <c r="AA174" i="1" s="1"/>
  <c r="AA173" i="1" s="1"/>
  <c r="AC175" i="1"/>
  <c r="AC174" i="1" s="1"/>
  <c r="AC173" i="1" s="1"/>
  <c r="AD175" i="1"/>
  <c r="AD174" i="1" s="1"/>
  <c r="AD173" i="1" s="1"/>
  <c r="AG175" i="1"/>
  <c r="AG174" i="1" s="1"/>
  <c r="AG173" i="1" s="1"/>
  <c r="AH175" i="1"/>
  <c r="AH174" i="1" s="1"/>
  <c r="AH173" i="1" s="1"/>
  <c r="AJ175" i="1"/>
  <c r="AJ174" i="1" s="1"/>
  <c r="AJ173" i="1" s="1"/>
  <c r="AK175" i="1"/>
  <c r="AK174" i="1" s="1"/>
  <c r="AK173" i="1" s="1"/>
  <c r="AN175" i="1"/>
  <c r="AN174" i="1" s="1"/>
  <c r="AN173" i="1" s="1"/>
  <c r="AO175" i="1"/>
  <c r="AO174" i="1" s="1"/>
  <c r="AO173" i="1" s="1"/>
  <c r="AQ175" i="1"/>
  <c r="AQ174" i="1" s="1"/>
  <c r="AQ173" i="1" s="1"/>
  <c r="AR175" i="1"/>
  <c r="AR174" i="1" s="1"/>
  <c r="AR173" i="1" s="1"/>
  <c r="L175" i="1"/>
  <c r="L174" i="1" s="1"/>
  <c r="L173" i="1" s="1"/>
  <c r="S171" i="1"/>
  <c r="S170" i="1" s="1"/>
  <c r="S169" i="1" s="1"/>
  <c r="T171" i="1"/>
  <c r="T170" i="1" s="1"/>
  <c r="T169" i="1" s="1"/>
  <c r="V171" i="1"/>
  <c r="V170" i="1" s="1"/>
  <c r="V169" i="1" s="1"/>
  <c r="W171" i="1"/>
  <c r="W170" i="1" s="1"/>
  <c r="W169" i="1" s="1"/>
  <c r="Z171" i="1"/>
  <c r="Z170" i="1" s="1"/>
  <c r="Z169" i="1" s="1"/>
  <c r="AA171" i="1"/>
  <c r="AA170" i="1" s="1"/>
  <c r="AA169" i="1" s="1"/>
  <c r="AC171" i="1"/>
  <c r="AC170" i="1" s="1"/>
  <c r="AC169" i="1" s="1"/>
  <c r="AD171" i="1"/>
  <c r="AD170" i="1" s="1"/>
  <c r="AD169" i="1" s="1"/>
  <c r="AG171" i="1"/>
  <c r="AG170" i="1" s="1"/>
  <c r="AG169" i="1" s="1"/>
  <c r="AH171" i="1"/>
  <c r="AH170" i="1" s="1"/>
  <c r="AH169" i="1" s="1"/>
  <c r="AJ171" i="1"/>
  <c r="AJ170" i="1" s="1"/>
  <c r="AJ169" i="1" s="1"/>
  <c r="AK171" i="1"/>
  <c r="AK170" i="1" s="1"/>
  <c r="AK169" i="1" s="1"/>
  <c r="AN171" i="1"/>
  <c r="AN170" i="1" s="1"/>
  <c r="AN169" i="1" s="1"/>
  <c r="AO171" i="1"/>
  <c r="AO170" i="1" s="1"/>
  <c r="AO169" i="1" s="1"/>
  <c r="AQ171" i="1"/>
  <c r="AQ170" i="1" s="1"/>
  <c r="AQ169" i="1" s="1"/>
  <c r="AR171" i="1"/>
  <c r="AR170" i="1" s="1"/>
  <c r="AR169" i="1" s="1"/>
  <c r="M171" i="1"/>
  <c r="M170" i="1" s="1"/>
  <c r="M169" i="1" s="1"/>
  <c r="O171" i="1"/>
  <c r="O170" i="1" s="1"/>
  <c r="O169" i="1" s="1"/>
  <c r="P171" i="1"/>
  <c r="P170" i="1" s="1"/>
  <c r="P169" i="1" s="1"/>
  <c r="Q171" i="1"/>
  <c r="Q170" i="1" s="1"/>
  <c r="Q169" i="1" s="1"/>
  <c r="L171" i="1"/>
  <c r="L170" i="1" s="1"/>
  <c r="L169" i="1" s="1"/>
  <c r="N172" i="1"/>
  <c r="R172" i="1" s="1"/>
  <c r="R171" i="1" s="1"/>
  <c r="R170" i="1" s="1"/>
  <c r="R169" i="1" s="1"/>
  <c r="AC139" i="1"/>
  <c r="AC138" i="1" s="1"/>
  <c r="AC137" i="1" s="1"/>
  <c r="AJ142" i="1"/>
  <c r="AJ141" i="1" s="1"/>
  <c r="V139" i="1"/>
  <c r="V138" i="1" s="1"/>
  <c r="Q160" i="1"/>
  <c r="P153" i="1"/>
  <c r="P152" i="1" s="1"/>
  <c r="P151" i="1" s="1"/>
  <c r="S153" i="1"/>
  <c r="S152" i="1" s="1"/>
  <c r="T153" i="1"/>
  <c r="T152" i="1" s="1"/>
  <c r="V153" i="1"/>
  <c r="V152" i="1" s="1"/>
  <c r="W153" i="1"/>
  <c r="W152" i="1" s="1"/>
  <c r="Z153" i="1"/>
  <c r="Z152" i="1" s="1"/>
  <c r="AA153" i="1"/>
  <c r="AA152" i="1" s="1"/>
  <c r="AC153" i="1"/>
  <c r="AC152" i="1" s="1"/>
  <c r="AD153" i="1"/>
  <c r="AD152" i="1" s="1"/>
  <c r="AG153" i="1"/>
  <c r="AG152" i="1" s="1"/>
  <c r="AH153" i="1"/>
  <c r="AH152" i="1" s="1"/>
  <c r="AJ153" i="1"/>
  <c r="AJ152" i="1" s="1"/>
  <c r="AK153" i="1"/>
  <c r="AK152" i="1" s="1"/>
  <c r="AN153" i="1"/>
  <c r="AN152" i="1" s="1"/>
  <c r="AO153" i="1"/>
  <c r="AO152" i="1" s="1"/>
  <c r="AQ153" i="1"/>
  <c r="AQ152" i="1" s="1"/>
  <c r="AR153" i="1"/>
  <c r="AR152" i="1" s="1"/>
  <c r="AR151" i="1" s="1"/>
  <c r="O153" i="1"/>
  <c r="O152" i="1" s="1"/>
  <c r="Q154" i="1"/>
  <c r="Q153" i="1" s="1"/>
  <c r="Q152" i="1" s="1"/>
  <c r="O135" i="1"/>
  <c r="O134" i="1" s="1"/>
  <c r="O133" i="1" s="1"/>
  <c r="AY154" i="1"/>
  <c r="AY153" i="1" s="1"/>
  <c r="AY152" i="1" s="1"/>
  <c r="AX154" i="1"/>
  <c r="AX153" i="1" s="1"/>
  <c r="AX152" i="1" s="1"/>
  <c r="AV154" i="1"/>
  <c r="AV153" i="1" s="1"/>
  <c r="AV152" i="1" s="1"/>
  <c r="AU154" i="1"/>
  <c r="AU153" i="1" s="1"/>
  <c r="AU152" i="1" s="1"/>
  <c r="AS154" i="1"/>
  <c r="AP154" i="1"/>
  <c r="AP153" i="1" s="1"/>
  <c r="AP152" i="1" s="1"/>
  <c r="AL154" i="1"/>
  <c r="AI154" i="1"/>
  <c r="AI153" i="1" s="1"/>
  <c r="AI152" i="1" s="1"/>
  <c r="AE154" i="1"/>
  <c r="AE153" i="1" s="1"/>
  <c r="AE152" i="1" s="1"/>
  <c r="AB154" i="1"/>
  <c r="AB153" i="1" s="1"/>
  <c r="AB152" i="1" s="1"/>
  <c r="X154" i="1"/>
  <c r="U154" i="1"/>
  <c r="Q147" i="1"/>
  <c r="R147" i="1" s="1"/>
  <c r="R146" i="1" s="1"/>
  <c r="R145" i="1" s="1"/>
  <c r="Q150" i="1"/>
  <c r="R150" i="1" s="1"/>
  <c r="R149" i="1" s="1"/>
  <c r="R148" i="1" s="1"/>
  <c r="P149" i="1"/>
  <c r="P148" i="1" s="1"/>
  <c r="S149" i="1"/>
  <c r="S148" i="1" s="1"/>
  <c r="T149" i="1"/>
  <c r="T148" i="1" s="1"/>
  <c r="V149" i="1"/>
  <c r="V148" i="1" s="1"/>
  <c r="W149" i="1"/>
  <c r="W148" i="1" s="1"/>
  <c r="Z149" i="1"/>
  <c r="Z148" i="1" s="1"/>
  <c r="AA149" i="1"/>
  <c r="AA148" i="1" s="1"/>
  <c r="AC149" i="1"/>
  <c r="AC148" i="1" s="1"/>
  <c r="AD149" i="1"/>
  <c r="AD148" i="1" s="1"/>
  <c r="AG149" i="1"/>
  <c r="AG148" i="1" s="1"/>
  <c r="AH149" i="1"/>
  <c r="AH148" i="1" s="1"/>
  <c r="AJ149" i="1"/>
  <c r="AJ148" i="1" s="1"/>
  <c r="AK149" i="1"/>
  <c r="AK148" i="1" s="1"/>
  <c r="AN149" i="1"/>
  <c r="AN148" i="1" s="1"/>
  <c r="AO149" i="1"/>
  <c r="AO148" i="1" s="1"/>
  <c r="AQ149" i="1"/>
  <c r="AQ148" i="1" s="1"/>
  <c r="AR149" i="1"/>
  <c r="AR148" i="1" s="1"/>
  <c r="O149" i="1"/>
  <c r="O148" i="1" s="1"/>
  <c r="P146" i="1"/>
  <c r="P145" i="1" s="1"/>
  <c r="S146" i="1"/>
  <c r="S145" i="1" s="1"/>
  <c r="T146" i="1"/>
  <c r="T145" i="1" s="1"/>
  <c r="V146" i="1"/>
  <c r="V145" i="1" s="1"/>
  <c r="W146" i="1"/>
  <c r="W145" i="1" s="1"/>
  <c r="Z146" i="1"/>
  <c r="Z145" i="1" s="1"/>
  <c r="AA146" i="1"/>
  <c r="AA145" i="1" s="1"/>
  <c r="AC146" i="1"/>
  <c r="AC145" i="1" s="1"/>
  <c r="AD146" i="1"/>
  <c r="AD145" i="1" s="1"/>
  <c r="AG146" i="1"/>
  <c r="AG145" i="1" s="1"/>
  <c r="AH146" i="1"/>
  <c r="AH145" i="1" s="1"/>
  <c r="AJ146" i="1"/>
  <c r="AJ145" i="1" s="1"/>
  <c r="AK146" i="1"/>
  <c r="AK145" i="1" s="1"/>
  <c r="AN146" i="1"/>
  <c r="AN145" i="1" s="1"/>
  <c r="AO146" i="1"/>
  <c r="AO145" i="1" s="1"/>
  <c r="AQ146" i="1"/>
  <c r="AQ145" i="1" s="1"/>
  <c r="AR146" i="1"/>
  <c r="AR145" i="1" s="1"/>
  <c r="O146" i="1"/>
  <c r="O145" i="1" s="1"/>
  <c r="BI143" i="1"/>
  <c r="BH143" i="1"/>
  <c r="AY143" i="1"/>
  <c r="AX143" i="1"/>
  <c r="AV143" i="1"/>
  <c r="AU143" i="1"/>
  <c r="AS143" i="1"/>
  <c r="AP143" i="1"/>
  <c r="AL143" i="1"/>
  <c r="AI143" i="1"/>
  <c r="AE143" i="1"/>
  <c r="AB143" i="1"/>
  <c r="X143" i="1"/>
  <c r="U143" i="1"/>
  <c r="U142" i="1" s="1"/>
  <c r="U141" i="1" s="1"/>
  <c r="AY142" i="1"/>
  <c r="AV142" i="1"/>
  <c r="AU142" i="1"/>
  <c r="AS142" i="1"/>
  <c r="AP142" i="1"/>
  <c r="AI142" i="1"/>
  <c r="AE142" i="1"/>
  <c r="AB142" i="1"/>
  <c r="V142" i="1"/>
  <c r="AY141" i="1"/>
  <c r="AV141" i="1"/>
  <c r="AU141" i="1"/>
  <c r="AS141" i="1"/>
  <c r="AP141" i="1"/>
  <c r="AI141" i="1"/>
  <c r="AE141" i="1"/>
  <c r="AB141" i="1"/>
  <c r="AC107" i="1"/>
  <c r="AC102" i="1" s="1"/>
  <c r="AC130" i="1"/>
  <c r="AC129" i="1" s="1"/>
  <c r="AJ107" i="1"/>
  <c r="AJ102" i="1" s="1"/>
  <c r="V130" i="1"/>
  <c r="V129" i="1" s="1"/>
  <c r="V107" i="1"/>
  <c r="V103" i="1"/>
  <c r="N89" i="1"/>
  <c r="R89" i="1" s="1"/>
  <c r="R88" i="1" s="1"/>
  <c r="R87" i="1" s="1"/>
  <c r="R86" i="1" s="1"/>
  <c r="N85" i="1"/>
  <c r="R85" i="1" s="1"/>
  <c r="R84" i="1" s="1"/>
  <c r="R83" i="1" s="1"/>
  <c r="M81" i="1"/>
  <c r="O81" i="1"/>
  <c r="P81" i="1"/>
  <c r="S81" i="1"/>
  <c r="T81" i="1"/>
  <c r="V81" i="1"/>
  <c r="W81" i="1"/>
  <c r="Z81" i="1"/>
  <c r="AA81" i="1"/>
  <c r="AC81" i="1"/>
  <c r="AD81" i="1"/>
  <c r="AG81" i="1"/>
  <c r="AH81" i="1"/>
  <c r="AJ81" i="1"/>
  <c r="AK81" i="1"/>
  <c r="AN81" i="1"/>
  <c r="AO81" i="1"/>
  <c r="AQ81" i="1"/>
  <c r="AR81" i="1"/>
  <c r="Q82" i="1"/>
  <c r="Q81" i="1" s="1"/>
  <c r="N82" i="1"/>
  <c r="N81" i="1" s="1"/>
  <c r="L81" i="1"/>
  <c r="R80" i="1"/>
  <c r="R79" i="1" s="1"/>
  <c r="M88" i="1"/>
  <c r="M87" i="1" s="1"/>
  <c r="M86" i="1" s="1"/>
  <c r="O88" i="1"/>
  <c r="O87" i="1" s="1"/>
  <c r="O86" i="1" s="1"/>
  <c r="P88" i="1"/>
  <c r="P87" i="1" s="1"/>
  <c r="P86" i="1" s="1"/>
  <c r="Q88" i="1"/>
  <c r="Q87" i="1" s="1"/>
  <c r="Q86" i="1" s="1"/>
  <c r="S88" i="1"/>
  <c r="S87" i="1" s="1"/>
  <c r="S86" i="1" s="1"/>
  <c r="T88" i="1"/>
  <c r="T87" i="1" s="1"/>
  <c r="T86" i="1" s="1"/>
  <c r="V88" i="1"/>
  <c r="V87" i="1" s="1"/>
  <c r="V86" i="1" s="1"/>
  <c r="W88" i="1"/>
  <c r="W87" i="1" s="1"/>
  <c r="W86" i="1" s="1"/>
  <c r="Z88" i="1"/>
  <c r="Z87" i="1" s="1"/>
  <c r="Z86" i="1" s="1"/>
  <c r="AA88" i="1"/>
  <c r="AA87" i="1" s="1"/>
  <c r="AA86" i="1" s="1"/>
  <c r="AC88" i="1"/>
  <c r="AC87" i="1" s="1"/>
  <c r="AC86" i="1" s="1"/>
  <c r="AD88" i="1"/>
  <c r="AD87" i="1" s="1"/>
  <c r="AD86" i="1" s="1"/>
  <c r="AG88" i="1"/>
  <c r="AG87" i="1" s="1"/>
  <c r="AG86" i="1" s="1"/>
  <c r="AH88" i="1"/>
  <c r="AH87" i="1" s="1"/>
  <c r="AH86" i="1" s="1"/>
  <c r="AJ88" i="1"/>
  <c r="AJ87" i="1" s="1"/>
  <c r="AJ86" i="1" s="1"/>
  <c r="AK88" i="1"/>
  <c r="AK87" i="1" s="1"/>
  <c r="AK86" i="1" s="1"/>
  <c r="AN88" i="1"/>
  <c r="AN87" i="1" s="1"/>
  <c r="AN86" i="1" s="1"/>
  <c r="AO88" i="1"/>
  <c r="AO87" i="1" s="1"/>
  <c r="AO86" i="1" s="1"/>
  <c r="AQ88" i="1"/>
  <c r="AQ87" i="1" s="1"/>
  <c r="AQ86" i="1" s="1"/>
  <c r="AR88" i="1"/>
  <c r="AR87" i="1" s="1"/>
  <c r="AR86" i="1" s="1"/>
  <c r="L88" i="1"/>
  <c r="L87" i="1" s="1"/>
  <c r="L86" i="1" s="1"/>
  <c r="M84" i="1"/>
  <c r="M83" i="1" s="1"/>
  <c r="O84" i="1"/>
  <c r="O83" i="1" s="1"/>
  <c r="P84" i="1"/>
  <c r="P83" i="1" s="1"/>
  <c r="Q84" i="1"/>
  <c r="Q83" i="1" s="1"/>
  <c r="S84" i="1"/>
  <c r="S83" i="1" s="1"/>
  <c r="T84" i="1"/>
  <c r="T83" i="1" s="1"/>
  <c r="V84" i="1"/>
  <c r="V83" i="1" s="1"/>
  <c r="W84" i="1"/>
  <c r="W83" i="1" s="1"/>
  <c r="Z84" i="1"/>
  <c r="Z83" i="1" s="1"/>
  <c r="AA84" i="1"/>
  <c r="AA83" i="1" s="1"/>
  <c r="AC84" i="1"/>
  <c r="AC83" i="1" s="1"/>
  <c r="AD84" i="1"/>
  <c r="AD83" i="1" s="1"/>
  <c r="AG84" i="1"/>
  <c r="AG83" i="1" s="1"/>
  <c r="AH84" i="1"/>
  <c r="AH83" i="1" s="1"/>
  <c r="AJ84" i="1"/>
  <c r="AJ83" i="1" s="1"/>
  <c r="AK84" i="1"/>
  <c r="AK83" i="1" s="1"/>
  <c r="AN84" i="1"/>
  <c r="AN83" i="1" s="1"/>
  <c r="AO84" i="1"/>
  <c r="AO83" i="1" s="1"/>
  <c r="AQ84" i="1"/>
  <c r="AQ83" i="1" s="1"/>
  <c r="AR84" i="1"/>
  <c r="AR83" i="1" s="1"/>
  <c r="L84" i="1"/>
  <c r="L83" i="1" s="1"/>
  <c r="M79" i="1"/>
  <c r="N79" i="1"/>
  <c r="O79" i="1"/>
  <c r="P79" i="1"/>
  <c r="Q79" i="1"/>
  <c r="S79" i="1"/>
  <c r="T79" i="1"/>
  <c r="V79" i="1"/>
  <c r="W79" i="1"/>
  <c r="Z79" i="1"/>
  <c r="AA79" i="1"/>
  <c r="AC79" i="1"/>
  <c r="AD79" i="1"/>
  <c r="AG79" i="1"/>
  <c r="AH79" i="1"/>
  <c r="AJ79" i="1"/>
  <c r="AK79" i="1"/>
  <c r="AN79" i="1"/>
  <c r="AO79" i="1"/>
  <c r="AQ79" i="1"/>
  <c r="AR79" i="1"/>
  <c r="T74" i="1"/>
  <c r="T73" i="1" s="1"/>
  <c r="V74" i="1"/>
  <c r="V73" i="1" s="1"/>
  <c r="V72" i="1" s="1"/>
  <c r="V71" i="1" s="1"/>
  <c r="W74" i="1"/>
  <c r="W73" i="1" s="1"/>
  <c r="Z74" i="1"/>
  <c r="Z73" i="1" s="1"/>
  <c r="AA74" i="1"/>
  <c r="AA73" i="1" s="1"/>
  <c r="AC74" i="1"/>
  <c r="AC73" i="1" s="1"/>
  <c r="AC72" i="1" s="1"/>
  <c r="AC71" i="1" s="1"/>
  <c r="AD74" i="1"/>
  <c r="AD73" i="1" s="1"/>
  <c r="AD72" i="1" s="1"/>
  <c r="AD71" i="1" s="1"/>
  <c r="AG74" i="1"/>
  <c r="AG73" i="1" s="1"/>
  <c r="AH74" i="1"/>
  <c r="AH73" i="1" s="1"/>
  <c r="AJ74" i="1"/>
  <c r="AJ73" i="1" s="1"/>
  <c r="AK74" i="1"/>
  <c r="AK73" i="1" s="1"/>
  <c r="AN74" i="1"/>
  <c r="AN73" i="1" s="1"/>
  <c r="AO74" i="1"/>
  <c r="AO73" i="1" s="1"/>
  <c r="AO72" i="1" s="1"/>
  <c r="AO71" i="1" s="1"/>
  <c r="AQ74" i="1"/>
  <c r="AQ73" i="1" s="1"/>
  <c r="AR74" i="1"/>
  <c r="AR73" i="1" s="1"/>
  <c r="AR72" i="1" s="1"/>
  <c r="AR71" i="1" s="1"/>
  <c r="S74" i="1"/>
  <c r="S73" i="1" s="1"/>
  <c r="S72" i="1" s="1"/>
  <c r="S71" i="1" s="1"/>
  <c r="AJ60" i="1"/>
  <c r="AJ59" i="1" s="1"/>
  <c r="AJ58" i="1" s="1"/>
  <c r="M41" i="1"/>
  <c r="M40" i="1" s="1"/>
  <c r="O41" i="1"/>
  <c r="O40" i="1" s="1"/>
  <c r="P41" i="1"/>
  <c r="P40" i="1" s="1"/>
  <c r="Q41" i="1"/>
  <c r="Q40" i="1" s="1"/>
  <c r="S41" i="1"/>
  <c r="S40" i="1" s="1"/>
  <c r="T41" i="1"/>
  <c r="T40" i="1" s="1"/>
  <c r="V41" i="1"/>
  <c r="V40" i="1" s="1"/>
  <c r="W41" i="1"/>
  <c r="W40" i="1" s="1"/>
  <c r="Z41" i="1"/>
  <c r="Z40" i="1" s="1"/>
  <c r="AA41" i="1"/>
  <c r="AA40" i="1" s="1"/>
  <c r="AC41" i="1"/>
  <c r="AC40" i="1" s="1"/>
  <c r="AD41" i="1"/>
  <c r="AD40" i="1" s="1"/>
  <c r="AG41" i="1"/>
  <c r="AG40" i="1" s="1"/>
  <c r="AH41" i="1"/>
  <c r="AH40" i="1" s="1"/>
  <c r="AJ41" i="1"/>
  <c r="AJ40" i="1" s="1"/>
  <c r="AK41" i="1"/>
  <c r="AK40" i="1" s="1"/>
  <c r="AN41" i="1"/>
  <c r="AN40" i="1" s="1"/>
  <c r="AO41" i="1"/>
  <c r="AO40" i="1" s="1"/>
  <c r="AQ41" i="1"/>
  <c r="AQ40" i="1" s="1"/>
  <c r="AR41" i="1"/>
  <c r="AR40" i="1" s="1"/>
  <c r="L41" i="1"/>
  <c r="L40" i="1" s="1"/>
  <c r="N42" i="1"/>
  <c r="N41" i="1" s="1"/>
  <c r="N40" i="1" s="1"/>
  <c r="N29" i="1"/>
  <c r="R29" i="1" s="1"/>
  <c r="R28" i="1" s="1"/>
  <c r="M30" i="1"/>
  <c r="N30" i="1"/>
  <c r="L30" i="1"/>
  <c r="M28" i="1"/>
  <c r="O28" i="1"/>
  <c r="P28" i="1"/>
  <c r="Q28" i="1"/>
  <c r="S28" i="1"/>
  <c r="T28" i="1"/>
  <c r="V28" i="1"/>
  <c r="W28" i="1"/>
  <c r="Z28" i="1"/>
  <c r="AA28" i="1"/>
  <c r="AC28" i="1"/>
  <c r="AD28" i="1"/>
  <c r="AD27" i="1" s="1"/>
  <c r="AD26" i="1" s="1"/>
  <c r="AD25" i="1" s="1"/>
  <c r="AG28" i="1"/>
  <c r="AH28" i="1"/>
  <c r="AJ28" i="1"/>
  <c r="AK28" i="1"/>
  <c r="AN28" i="1"/>
  <c r="AO28" i="1"/>
  <c r="AQ28" i="1"/>
  <c r="AR28" i="1"/>
  <c r="L28" i="1"/>
  <c r="Q126" i="2" l="1"/>
  <c r="T248" i="1"/>
  <c r="T242" i="1" s="1"/>
  <c r="S248" i="1"/>
  <c r="S242" i="1" s="1"/>
  <c r="Q177" i="1"/>
  <c r="AC101" i="1"/>
  <c r="AQ177" i="1"/>
  <c r="AJ177" i="1"/>
  <c r="P177" i="1"/>
  <c r="AC177" i="1"/>
  <c r="AO177" i="1"/>
  <c r="AA177" i="1"/>
  <c r="V177" i="1"/>
  <c r="AH177" i="1"/>
  <c r="T177" i="1"/>
  <c r="L177" i="1"/>
  <c r="M177" i="1"/>
  <c r="AK177" i="1"/>
  <c r="W177" i="1"/>
  <c r="AG177" i="1"/>
  <c r="AR177" i="1"/>
  <c r="AD177" i="1"/>
  <c r="S177" i="1"/>
  <c r="AN177" i="1"/>
  <c r="Z177" i="1"/>
  <c r="V102" i="1"/>
  <c r="R160" i="1"/>
  <c r="R159" i="1" s="1"/>
  <c r="R158" i="1" s="1"/>
  <c r="Q159" i="1"/>
  <c r="Q158" i="1" s="1"/>
  <c r="AC151" i="1"/>
  <c r="Z151" i="1"/>
  <c r="AL141" i="1"/>
  <c r="AM141" i="1" s="1"/>
  <c r="AJ137" i="1"/>
  <c r="AN78" i="1"/>
  <c r="AN77" i="1" s="1"/>
  <c r="AN76" i="1" s="1"/>
  <c r="N88" i="1"/>
  <c r="N87" i="1" s="1"/>
  <c r="N86" i="1" s="1"/>
  <c r="AX142" i="1"/>
  <c r="AK78" i="1"/>
  <c r="AK77" i="1" s="1"/>
  <c r="AK76" i="1" s="1"/>
  <c r="W78" i="1"/>
  <c r="W77" i="1" s="1"/>
  <c r="W76" i="1" s="1"/>
  <c r="AN39" i="1"/>
  <c r="AN38" i="1" s="1"/>
  <c r="Z39" i="1"/>
  <c r="Z38" i="1" s="1"/>
  <c r="M39" i="1"/>
  <c r="W39" i="1"/>
  <c r="W38" i="1" s="1"/>
  <c r="AJ39" i="1"/>
  <c r="AJ38" i="1" s="1"/>
  <c r="V39" i="1"/>
  <c r="V38" i="1" s="1"/>
  <c r="N39" i="1"/>
  <c r="AH39" i="1"/>
  <c r="AH38" i="1" s="1"/>
  <c r="T39" i="1"/>
  <c r="T38" i="1" s="1"/>
  <c r="L39" i="1"/>
  <c r="L38" i="1" s="1"/>
  <c r="AG39" i="1"/>
  <c r="S39" i="1"/>
  <c r="S38" i="1" s="1"/>
  <c r="AR39" i="1"/>
  <c r="AR38" i="1" s="1"/>
  <c r="AD39" i="1"/>
  <c r="AD38" i="1" s="1"/>
  <c r="Q39" i="1"/>
  <c r="AQ39" i="1"/>
  <c r="AQ38" i="1" s="1"/>
  <c r="AC39" i="1"/>
  <c r="AC38" i="1" s="1"/>
  <c r="P39" i="1"/>
  <c r="P38" i="1" s="1"/>
  <c r="AK39" i="1"/>
  <c r="AO39" i="1"/>
  <c r="AO38" i="1" s="1"/>
  <c r="AA39" i="1"/>
  <c r="AA38" i="1" s="1"/>
  <c r="O39" i="1"/>
  <c r="O38" i="1" s="1"/>
  <c r="Q27" i="1"/>
  <c r="Q26" i="1" s="1"/>
  <c r="Q25" i="1" s="1"/>
  <c r="AN151" i="1"/>
  <c r="AJ78" i="1"/>
  <c r="AJ77" i="1" s="1"/>
  <c r="AJ76" i="1" s="1"/>
  <c r="L27" i="1"/>
  <c r="L26" i="1" s="1"/>
  <c r="L25" i="1" s="1"/>
  <c r="M27" i="1"/>
  <c r="M26" i="1" s="1"/>
  <c r="M25" i="1" s="1"/>
  <c r="O78" i="1"/>
  <c r="O77" i="1" s="1"/>
  <c r="O76" i="1" s="1"/>
  <c r="AK27" i="1"/>
  <c r="AK26" i="1" s="1"/>
  <c r="AK25" i="1" s="1"/>
  <c r="W27" i="1"/>
  <c r="W26" i="1" s="1"/>
  <c r="W25" i="1" s="1"/>
  <c r="P78" i="1"/>
  <c r="P77" i="1" s="1"/>
  <c r="P76" i="1" s="1"/>
  <c r="M78" i="1"/>
  <c r="M77" i="1" s="1"/>
  <c r="M76" i="1" s="1"/>
  <c r="N184" i="1"/>
  <c r="N183" i="1" s="1"/>
  <c r="N182" i="1" s="1"/>
  <c r="N177" i="1" s="1"/>
  <c r="AH151" i="1"/>
  <c r="AO151" i="1"/>
  <c r="AA151" i="1"/>
  <c r="AC27" i="1"/>
  <c r="AC26" i="1" s="1"/>
  <c r="AC25" i="1" s="1"/>
  <c r="P27" i="1"/>
  <c r="P26" i="1" s="1"/>
  <c r="P25" i="1" s="1"/>
  <c r="Q78" i="1"/>
  <c r="Q77" i="1" s="1"/>
  <c r="Q76" i="1" s="1"/>
  <c r="AA27" i="1"/>
  <c r="AA26" i="1" s="1"/>
  <c r="AA25" i="1" s="1"/>
  <c r="O27" i="1"/>
  <c r="O26" i="1" s="1"/>
  <c r="O25" i="1" s="1"/>
  <c r="R27" i="1"/>
  <c r="R26" i="1" s="1"/>
  <c r="R25" i="1" s="1"/>
  <c r="AL142" i="1"/>
  <c r="AM142" i="1" s="1"/>
  <c r="Q146" i="1"/>
  <c r="Q145" i="1" s="1"/>
  <c r="AQ151" i="1"/>
  <c r="S27" i="1"/>
  <c r="S26" i="1" s="1"/>
  <c r="S25" i="1" s="1"/>
  <c r="Y154" i="1"/>
  <c r="Y153" i="1" s="1"/>
  <c r="Y152" i="1" s="1"/>
  <c r="R154" i="1"/>
  <c r="R153" i="1" s="1"/>
  <c r="R152" i="1" s="1"/>
  <c r="AJ188" i="1"/>
  <c r="L78" i="1"/>
  <c r="L77" i="1" s="1"/>
  <c r="L76" i="1" s="1"/>
  <c r="AF142" i="1"/>
  <c r="O144" i="1"/>
  <c r="R247" i="1"/>
  <c r="R246" i="1" s="1"/>
  <c r="R245" i="1" s="1"/>
  <c r="R244" i="1" s="1"/>
  <c r="AH78" i="1"/>
  <c r="AH77" i="1" s="1"/>
  <c r="AH76" i="1" s="1"/>
  <c r="O151" i="1"/>
  <c r="AG151" i="1"/>
  <c r="S151" i="1"/>
  <c r="AO78" i="1"/>
  <c r="AO77" i="1" s="1"/>
  <c r="AO76" i="1" s="1"/>
  <c r="R181" i="1"/>
  <c r="R180" i="1" s="1"/>
  <c r="R179" i="1" s="1"/>
  <c r="R178" i="1" s="1"/>
  <c r="R177" i="1" s="1"/>
  <c r="N28" i="1"/>
  <c r="N27" i="1" s="1"/>
  <c r="N26" i="1" s="1"/>
  <c r="N25" i="1" s="1"/>
  <c r="W72" i="1"/>
  <c r="W71" i="1" s="1"/>
  <c r="R212" i="1"/>
  <c r="R211" i="1" s="1"/>
  <c r="R210" i="1" s="1"/>
  <c r="R209" i="1" s="1"/>
  <c r="T213" i="1"/>
  <c r="N171" i="1"/>
  <c r="N170" i="1" s="1"/>
  <c r="T78" i="1"/>
  <c r="T77" i="1" s="1"/>
  <c r="T76" i="1" s="1"/>
  <c r="N84" i="1"/>
  <c r="N83" i="1" s="1"/>
  <c r="AQ27" i="1"/>
  <c r="AQ26" i="1" s="1"/>
  <c r="AQ25" i="1" s="1"/>
  <c r="T72" i="1"/>
  <c r="T71" i="1" s="1"/>
  <c r="AC78" i="1"/>
  <c r="AC77" i="1" s="1"/>
  <c r="AC76" i="1" s="1"/>
  <c r="AT142" i="1"/>
  <c r="Q149" i="1"/>
  <c r="Q148" i="1" s="1"/>
  <c r="AJ151" i="1"/>
  <c r="AC188" i="1"/>
  <c r="T151" i="1"/>
  <c r="Q195" i="1"/>
  <c r="Q194" i="1" s="1"/>
  <c r="Q193" i="1" s="1"/>
  <c r="AO27" i="1"/>
  <c r="AO26" i="1" s="1"/>
  <c r="AO25" i="1" s="1"/>
  <c r="AN27" i="1"/>
  <c r="AN26" i="1" s="1"/>
  <c r="AN25" i="1" s="1"/>
  <c r="Z27" i="1"/>
  <c r="Z26" i="1" s="1"/>
  <c r="Z25" i="1" s="1"/>
  <c r="X142" i="1"/>
  <c r="Y142" i="1" s="1"/>
  <c r="AT143" i="1"/>
  <c r="AM154" i="1"/>
  <c r="AM153" i="1" s="1"/>
  <c r="AM152" i="1" s="1"/>
  <c r="AD151" i="1"/>
  <c r="V27" i="1"/>
  <c r="V26" i="1" s="1"/>
  <c r="V25" i="1" s="1"/>
  <c r="AN72" i="1"/>
  <c r="AN71" i="1" s="1"/>
  <c r="AG72" i="1"/>
  <c r="AG71" i="1" s="1"/>
  <c r="AH27" i="1"/>
  <c r="AH26" i="1" s="1"/>
  <c r="AH25" i="1" s="1"/>
  <c r="AK72" i="1"/>
  <c r="AK71" i="1" s="1"/>
  <c r="AG78" i="1"/>
  <c r="AG77" i="1" s="1"/>
  <c r="AG76" i="1" s="1"/>
  <c r="AG27" i="1"/>
  <c r="AG26" i="1" s="1"/>
  <c r="AG25" i="1" s="1"/>
  <c r="R42" i="1"/>
  <c r="R41" i="1" s="1"/>
  <c r="R40" i="1" s="1"/>
  <c r="AJ72" i="1"/>
  <c r="AJ71" i="1" s="1"/>
  <c r="AR78" i="1"/>
  <c r="AR77" i="1" s="1"/>
  <c r="AR76" i="1" s="1"/>
  <c r="AD78" i="1"/>
  <c r="AD77" i="1" s="1"/>
  <c r="AD76" i="1" s="1"/>
  <c r="Z78" i="1"/>
  <c r="Z77" i="1" s="1"/>
  <c r="Z76" i="1" s="1"/>
  <c r="AK151" i="1"/>
  <c r="W151" i="1"/>
  <c r="P168" i="1"/>
  <c r="O168" i="1"/>
  <c r="AT154" i="1"/>
  <c r="AT153" i="1" s="1"/>
  <c r="AT152" i="1" s="1"/>
  <c r="R200" i="1"/>
  <c r="R199" i="1" s="1"/>
  <c r="R198" i="1" s="1"/>
  <c r="R197" i="1" s="1"/>
  <c r="AW154" i="1"/>
  <c r="AW153" i="1" s="1"/>
  <c r="AW152" i="1" s="1"/>
  <c r="W144" i="1"/>
  <c r="AF154" i="1"/>
  <c r="AF153" i="1" s="1"/>
  <c r="AF152" i="1" s="1"/>
  <c r="R168" i="1"/>
  <c r="Q168" i="1"/>
  <c r="N197" i="1"/>
  <c r="AS153" i="1"/>
  <c r="AS152" i="1" s="1"/>
  <c r="U153" i="1"/>
  <c r="U152" i="1" s="1"/>
  <c r="S144" i="1"/>
  <c r="AZ154" i="1"/>
  <c r="AZ153" i="1" s="1"/>
  <c r="AZ152" i="1" s="1"/>
  <c r="AF143" i="1"/>
  <c r="M168" i="1"/>
  <c r="AL153" i="1"/>
  <c r="AL152" i="1" s="1"/>
  <c r="AF141" i="1"/>
  <c r="AQ144" i="1"/>
  <c r="AA144" i="1"/>
  <c r="X153" i="1"/>
  <c r="X152" i="1" s="1"/>
  <c r="V151" i="1"/>
  <c r="Y143" i="1"/>
  <c r="AT141" i="1"/>
  <c r="AM143" i="1"/>
  <c r="AZ143" i="1"/>
  <c r="AW142" i="1"/>
  <c r="AH144" i="1"/>
  <c r="Z144" i="1"/>
  <c r="R144" i="1"/>
  <c r="AO144" i="1"/>
  <c r="AN144" i="1"/>
  <c r="AJ144" i="1"/>
  <c r="T144" i="1"/>
  <c r="AD144" i="1"/>
  <c r="V144" i="1"/>
  <c r="AG144" i="1"/>
  <c r="AK144" i="1"/>
  <c r="AC144" i="1"/>
  <c r="P144" i="1"/>
  <c r="AR144" i="1"/>
  <c r="AW143" i="1"/>
  <c r="AW141" i="1"/>
  <c r="V141" i="1"/>
  <c r="V137" i="1" s="1"/>
  <c r="V78" i="1"/>
  <c r="V77" i="1" s="1"/>
  <c r="V76" i="1" s="1"/>
  <c r="AQ78" i="1"/>
  <c r="AQ77" i="1" s="1"/>
  <c r="AQ76" i="1" s="1"/>
  <c r="AA78" i="1"/>
  <c r="AA77" i="1" s="1"/>
  <c r="AA76" i="1" s="1"/>
  <c r="S78" i="1"/>
  <c r="S77" i="1" s="1"/>
  <c r="S76" i="1" s="1"/>
  <c r="R82" i="1"/>
  <c r="R81" i="1" s="1"/>
  <c r="R78" i="1" s="1"/>
  <c r="R77" i="1" s="1"/>
  <c r="R76" i="1" s="1"/>
  <c r="N78" i="1"/>
  <c r="AQ72" i="1"/>
  <c r="AQ71" i="1" s="1"/>
  <c r="AA72" i="1"/>
  <c r="AA71" i="1" s="1"/>
  <c r="AH72" i="1"/>
  <c r="AH71" i="1" s="1"/>
  <c r="Z72" i="1"/>
  <c r="Z71" i="1" s="1"/>
  <c r="AR27" i="1"/>
  <c r="AR26" i="1" s="1"/>
  <c r="AR25" i="1" s="1"/>
  <c r="AJ27" i="1"/>
  <c r="AJ26" i="1" s="1"/>
  <c r="AJ25" i="1" s="1"/>
  <c r="T27" i="1"/>
  <c r="T26" i="1" s="1"/>
  <c r="T25" i="1" s="1"/>
  <c r="R151" i="1" l="1"/>
  <c r="N169" i="1"/>
  <c r="N168" i="1" s="1"/>
  <c r="N77" i="1"/>
  <c r="N76" i="1" s="1"/>
  <c r="P167" i="1"/>
  <c r="P166" i="1" s="1"/>
  <c r="Q242" i="1"/>
  <c r="Q144" i="1"/>
  <c r="O188" i="1"/>
  <c r="O187" i="1" s="1"/>
  <c r="R39" i="1"/>
  <c r="R38" i="1" s="1"/>
  <c r="AZ142" i="1"/>
  <c r="P188" i="1"/>
  <c r="P187" i="1" s="1"/>
  <c r="AK38" i="1"/>
  <c r="Q38" i="1"/>
  <c r="AG38" i="1"/>
  <c r="N38" i="1"/>
  <c r="M38" i="1"/>
  <c r="L188" i="1"/>
  <c r="L187" i="1" s="1"/>
  <c r="L186" i="1" s="1"/>
  <c r="N188" i="1"/>
  <c r="N187" i="1" s="1"/>
  <c r="N186" i="1" s="1"/>
  <c r="P242" i="1"/>
  <c r="Q188" i="1"/>
  <c r="Q187" i="1" s="1"/>
  <c r="R167" i="1"/>
  <c r="R166" i="1" s="1"/>
  <c r="O242" i="1"/>
  <c r="O167" i="1"/>
  <c r="O166" i="1" s="1"/>
  <c r="R242" i="1"/>
  <c r="Q151" i="1"/>
  <c r="R188" i="1"/>
  <c r="R187" i="1" s="1"/>
  <c r="R186" i="1" s="1"/>
  <c r="M188" i="1"/>
  <c r="M187" i="1" s="1"/>
  <c r="BA154" i="1"/>
  <c r="BA153" i="1" s="1"/>
  <c r="BA152" i="1" s="1"/>
  <c r="BA142" i="1"/>
  <c r="L168" i="1"/>
  <c r="M167" i="1"/>
  <c r="M166" i="1" s="1"/>
  <c r="BA143" i="1"/>
  <c r="Q167" i="1"/>
  <c r="Q166" i="1" s="1"/>
  <c r="X141" i="1"/>
  <c r="AX141" i="1"/>
  <c r="N167" i="1" l="1"/>
  <c r="N166" i="1" s="1"/>
  <c r="AZ141" i="1"/>
  <c r="Y141" i="1"/>
  <c r="BA141" i="1" s="1"/>
  <c r="Q150" i="2" l="1"/>
  <c r="Q151" i="2"/>
  <c r="Q152" i="2"/>
  <c r="Q153" i="2"/>
  <c r="Q154" i="2"/>
  <c r="I89" i="2"/>
  <c r="J89" i="2"/>
  <c r="K89" i="2"/>
  <c r="L89" i="2"/>
  <c r="M89" i="2"/>
  <c r="N89" i="2"/>
  <c r="O89" i="2"/>
  <c r="P89" i="2"/>
  <c r="R89" i="2"/>
  <c r="S89" i="2"/>
  <c r="T89" i="2"/>
  <c r="K149" i="2"/>
  <c r="K150" i="2"/>
  <c r="K151" i="2"/>
  <c r="K152" i="2"/>
  <c r="K153" i="2"/>
  <c r="K113" i="2"/>
  <c r="K114" i="2"/>
  <c r="K115" i="2"/>
  <c r="K116" i="2"/>
  <c r="K117" i="2"/>
  <c r="Q114" i="2"/>
  <c r="Q115" i="2"/>
  <c r="Q116" i="2"/>
  <c r="Q117" i="2"/>
  <c r="Q118" i="2"/>
  <c r="I97" i="2"/>
  <c r="J97" i="2"/>
  <c r="K97" i="2"/>
  <c r="L97" i="2"/>
  <c r="M97" i="2"/>
  <c r="N97" i="2"/>
  <c r="O97" i="2"/>
  <c r="P97" i="2"/>
  <c r="Q98" i="2"/>
  <c r="Q99" i="2"/>
  <c r="Q100" i="2"/>
  <c r="Q101" i="2"/>
  <c r="Q102" i="2"/>
  <c r="Q91" i="2"/>
  <c r="Q92" i="2"/>
  <c r="Q93" i="2"/>
  <c r="Q94" i="2"/>
  <c r="Q95" i="2"/>
  <c r="Q90" i="2"/>
  <c r="K85" i="2"/>
  <c r="K86" i="2"/>
  <c r="K87" i="2"/>
  <c r="K88" i="2"/>
  <c r="K84" i="2"/>
  <c r="K83" i="2"/>
  <c r="K81" i="2"/>
  <c r="K80" i="2"/>
  <c r="I53" i="2"/>
  <c r="J53" i="2"/>
  <c r="L53" i="2"/>
  <c r="M53" i="2"/>
  <c r="N53" i="2"/>
  <c r="O53" i="2"/>
  <c r="P53" i="2"/>
  <c r="Q53" i="2"/>
  <c r="R53" i="2"/>
  <c r="S53" i="2"/>
  <c r="T53" i="2"/>
  <c r="K58" i="2"/>
  <c r="K53" i="2" s="1"/>
  <c r="K65" i="2"/>
  <c r="Q61" i="2"/>
  <c r="Q63" i="2"/>
  <c r="Q64" i="2"/>
  <c r="Q65" i="2"/>
  <c r="Q66" i="2"/>
  <c r="I60" i="2"/>
  <c r="J60" i="2"/>
  <c r="K60" i="2"/>
  <c r="L60" i="2"/>
  <c r="M60" i="2"/>
  <c r="N60" i="2"/>
  <c r="O60" i="2"/>
  <c r="P60" i="2"/>
  <c r="R60" i="2"/>
  <c r="S60" i="2"/>
  <c r="T60" i="2"/>
  <c r="Q62" i="2"/>
  <c r="G10" i="2"/>
  <c r="V250" i="1"/>
  <c r="V249" i="1" s="1"/>
  <c r="V248" i="1" s="1"/>
  <c r="AG215" i="1"/>
  <c r="AH218" i="1"/>
  <c r="AH215" i="1" s="1"/>
  <c r="AJ216" i="1"/>
  <c r="AJ215" i="1" s="1"/>
  <c r="S215" i="1"/>
  <c r="V216" i="1"/>
  <c r="V215" i="1" s="1"/>
  <c r="AG211" i="1"/>
  <c r="AG210" i="1" s="1"/>
  <c r="AG209" i="1" s="1"/>
  <c r="S204" i="1"/>
  <c r="S202" i="1"/>
  <c r="V195" i="1"/>
  <c r="V194" i="1" s="1"/>
  <c r="V193" i="1" s="1"/>
  <c r="V164" i="1"/>
  <c r="V163" i="1" s="1"/>
  <c r="V162" i="1" s="1"/>
  <c r="V161" i="1" s="1"/>
  <c r="AJ130" i="1"/>
  <c r="AJ129" i="1" s="1"/>
  <c r="AJ101" i="1" s="1"/>
  <c r="V112" i="1"/>
  <c r="Q89" i="2" l="1"/>
  <c r="AH214" i="1"/>
  <c r="AH213" i="1" s="1"/>
  <c r="AJ214" i="1"/>
  <c r="AJ213" i="1" s="1"/>
  <c r="AG214" i="1"/>
  <c r="AG213" i="1" s="1"/>
  <c r="S214" i="1"/>
  <c r="S213" i="1" s="1"/>
  <c r="V214" i="1"/>
  <c r="V213" i="1" s="1"/>
  <c r="V111" i="1"/>
  <c r="V101" i="1" s="1"/>
  <c r="S201" i="1"/>
  <c r="S197" i="1" s="1"/>
  <c r="Q97" i="2"/>
  <c r="Q60" i="2"/>
  <c r="AG188" i="1"/>
  <c r="S69" i="1"/>
  <c r="S68" i="1" s="1"/>
  <c r="S62" i="1" s="1"/>
  <c r="Z57" i="1"/>
  <c r="AA57" i="1"/>
  <c r="AC57" i="1"/>
  <c r="AD57" i="1"/>
  <c r="AG57" i="1"/>
  <c r="AH57" i="1"/>
  <c r="AK57" i="1"/>
  <c r="AN57" i="1"/>
  <c r="AO57" i="1"/>
  <c r="AQ57" i="1"/>
  <c r="AR57" i="1"/>
  <c r="AJ57" i="1" l="1"/>
  <c r="M55" i="1" l="1"/>
  <c r="M54" i="1" s="1"/>
  <c r="M53" i="1" s="1"/>
  <c r="M52" i="1" s="1"/>
  <c r="M51" i="1" s="1"/>
  <c r="O55" i="1"/>
  <c r="O54" i="1" s="1"/>
  <c r="O53" i="1" s="1"/>
  <c r="O52" i="1" s="1"/>
  <c r="O51" i="1" s="1"/>
  <c r="P55" i="1"/>
  <c r="P54" i="1" s="1"/>
  <c r="P53" i="1" s="1"/>
  <c r="P52" i="1" s="1"/>
  <c r="P51" i="1" s="1"/>
  <c r="S55" i="1"/>
  <c r="S54" i="1" s="1"/>
  <c r="S53" i="1" s="1"/>
  <c r="S52" i="1" s="1"/>
  <c r="S51" i="1" s="1"/>
  <c r="T55" i="1"/>
  <c r="T54" i="1" s="1"/>
  <c r="T53" i="1" s="1"/>
  <c r="T52" i="1" s="1"/>
  <c r="T51" i="1" s="1"/>
  <c r="V55" i="1"/>
  <c r="V54" i="1" s="1"/>
  <c r="V53" i="1" s="1"/>
  <c r="V52" i="1" s="1"/>
  <c r="V51" i="1" s="1"/>
  <c r="W55" i="1"/>
  <c r="W54" i="1" s="1"/>
  <c r="W53" i="1" s="1"/>
  <c r="W52" i="1" s="1"/>
  <c r="W51" i="1" s="1"/>
  <c r="Z55" i="1"/>
  <c r="Z54" i="1" s="1"/>
  <c r="Z53" i="1" s="1"/>
  <c r="Z52" i="1" s="1"/>
  <c r="Z51" i="1" s="1"/>
  <c r="AA55" i="1"/>
  <c r="AA54" i="1" s="1"/>
  <c r="AA53" i="1" s="1"/>
  <c r="AA52" i="1" s="1"/>
  <c r="AA51" i="1" s="1"/>
  <c r="AC55" i="1"/>
  <c r="AC54" i="1" s="1"/>
  <c r="AC53" i="1" s="1"/>
  <c r="AC52" i="1" s="1"/>
  <c r="AC51" i="1" s="1"/>
  <c r="AD55" i="1"/>
  <c r="AD54" i="1" s="1"/>
  <c r="AD53" i="1" s="1"/>
  <c r="AD52" i="1" s="1"/>
  <c r="AD51" i="1" s="1"/>
  <c r="AG55" i="1"/>
  <c r="AG54" i="1" s="1"/>
  <c r="AG53" i="1" s="1"/>
  <c r="AG52" i="1" s="1"/>
  <c r="AG51" i="1" s="1"/>
  <c r="AH55" i="1"/>
  <c r="AH54" i="1" s="1"/>
  <c r="AH53" i="1" s="1"/>
  <c r="AH52" i="1" s="1"/>
  <c r="AH51" i="1" s="1"/>
  <c r="AJ55" i="1"/>
  <c r="AJ54" i="1" s="1"/>
  <c r="AJ53" i="1" s="1"/>
  <c r="AJ52" i="1" s="1"/>
  <c r="AJ51" i="1" s="1"/>
  <c r="AK55" i="1"/>
  <c r="AK54" i="1" s="1"/>
  <c r="AK53" i="1" s="1"/>
  <c r="AK52" i="1" s="1"/>
  <c r="AK51" i="1" s="1"/>
  <c r="AN55" i="1"/>
  <c r="AN54" i="1" s="1"/>
  <c r="AN53" i="1" s="1"/>
  <c r="AN52" i="1" s="1"/>
  <c r="AN51" i="1" s="1"/>
  <c r="AO55" i="1"/>
  <c r="AO54" i="1" s="1"/>
  <c r="AO53" i="1" s="1"/>
  <c r="AO52" i="1" s="1"/>
  <c r="AO51" i="1" s="1"/>
  <c r="AQ55" i="1"/>
  <c r="AQ54" i="1" s="1"/>
  <c r="AQ53" i="1" s="1"/>
  <c r="AQ52" i="1" s="1"/>
  <c r="AQ51" i="1" s="1"/>
  <c r="AR55" i="1"/>
  <c r="AR54" i="1" s="1"/>
  <c r="AR53" i="1" s="1"/>
  <c r="AR52" i="1" s="1"/>
  <c r="AR51" i="1" s="1"/>
  <c r="L55" i="1"/>
  <c r="L54" i="1" s="1"/>
  <c r="L53" i="1" s="1"/>
  <c r="L52" i="1" s="1"/>
  <c r="L51" i="1" s="1"/>
  <c r="Q56" i="1"/>
  <c r="Q55" i="1" s="1"/>
  <c r="Q54" i="1" s="1"/>
  <c r="Q53" i="1" s="1"/>
  <c r="Q52" i="1" s="1"/>
  <c r="Q51" i="1" s="1"/>
  <c r="N56" i="1"/>
  <c r="N55" i="1" s="1"/>
  <c r="N54" i="1" s="1"/>
  <c r="N53" i="1" s="1"/>
  <c r="N52" i="1" s="1"/>
  <c r="N51" i="1" s="1"/>
  <c r="S21" i="1"/>
  <c r="T21" i="1"/>
  <c r="V21" i="1"/>
  <c r="W21" i="1"/>
  <c r="Z21" i="1"/>
  <c r="AA21" i="1"/>
  <c r="AC21" i="1"/>
  <c r="AD21" i="1"/>
  <c r="AG21" i="1"/>
  <c r="AH21" i="1"/>
  <c r="AJ21" i="1"/>
  <c r="AK21" i="1"/>
  <c r="AN21" i="1"/>
  <c r="AO21" i="1"/>
  <c r="AQ21" i="1"/>
  <c r="AR21" i="1"/>
  <c r="P21" i="1"/>
  <c r="O21" i="1"/>
  <c r="P23" i="1"/>
  <c r="O23" i="1"/>
  <c r="Q24" i="1"/>
  <c r="R24" i="1" s="1"/>
  <c r="R23" i="1" s="1"/>
  <c r="Q22" i="1"/>
  <c r="R22" i="1" s="1"/>
  <c r="R21" i="1" s="1"/>
  <c r="AR15" i="1"/>
  <c r="AQ15" i="1"/>
  <c r="AO15" i="1"/>
  <c r="AN15" i="1"/>
  <c r="AK15" i="1"/>
  <c r="AJ15" i="1"/>
  <c r="AH15" i="1"/>
  <c r="AG15" i="1"/>
  <c r="AD15" i="1"/>
  <c r="AC15" i="1"/>
  <c r="AA15" i="1"/>
  <c r="Z15" i="1"/>
  <c r="W15" i="1"/>
  <c r="V15" i="1"/>
  <c r="T15" i="1"/>
  <c r="S15" i="1"/>
  <c r="Q18" i="1"/>
  <c r="Q17" i="1" s="1"/>
  <c r="N18" i="1"/>
  <c r="N17" i="1" s="1"/>
  <c r="P17" i="1"/>
  <c r="O17" i="1"/>
  <c r="M17" i="1"/>
  <c r="L17" i="1"/>
  <c r="Q16" i="1"/>
  <c r="M15" i="1"/>
  <c r="O15" i="1"/>
  <c r="P15" i="1"/>
  <c r="L15" i="1"/>
  <c r="N16" i="1"/>
  <c r="N15" i="1" s="1"/>
  <c r="BI16" i="1"/>
  <c r="BH16" i="1"/>
  <c r="AY16" i="1"/>
  <c r="AY15" i="1" s="1"/>
  <c r="AX16" i="1"/>
  <c r="AX15" i="1" s="1"/>
  <c r="AV16" i="1"/>
  <c r="AV15" i="1" s="1"/>
  <c r="AU16" i="1"/>
  <c r="AU15" i="1" s="1"/>
  <c r="AS16" i="1"/>
  <c r="AS15" i="1" s="1"/>
  <c r="AP16" i="1"/>
  <c r="AL16" i="1"/>
  <c r="AL15" i="1" s="1"/>
  <c r="AI16" i="1"/>
  <c r="AI15" i="1" s="1"/>
  <c r="AE16" i="1"/>
  <c r="AE15" i="1" s="1"/>
  <c r="AB16" i="1"/>
  <c r="X16" i="1"/>
  <c r="U16" i="1"/>
  <c r="O14" i="1" l="1"/>
  <c r="L14" i="1"/>
  <c r="P14" i="1"/>
  <c r="P13" i="1" s="1"/>
  <c r="N14" i="1"/>
  <c r="N13" i="1" s="1"/>
  <c r="N8" i="1" s="1"/>
  <c r="M14" i="1"/>
  <c r="M13" i="1" s="1"/>
  <c r="M8" i="1" s="1"/>
  <c r="R16" i="1"/>
  <c r="R15" i="1" s="1"/>
  <c r="R56" i="1"/>
  <c r="R55" i="1" s="1"/>
  <c r="R54" i="1" s="1"/>
  <c r="R53" i="1" s="1"/>
  <c r="R52" i="1" s="1"/>
  <c r="R51" i="1" s="1"/>
  <c r="AT16" i="1"/>
  <c r="AT15" i="1" s="1"/>
  <c r="R20" i="1"/>
  <c r="R19" i="1" s="1"/>
  <c r="O20" i="1"/>
  <c r="O19" i="1" s="1"/>
  <c r="Y16" i="1"/>
  <c r="Y15" i="1" s="1"/>
  <c r="O13" i="1"/>
  <c r="Q21" i="1"/>
  <c r="AF16" i="1"/>
  <c r="AF15" i="1" s="1"/>
  <c r="AP15" i="1"/>
  <c r="AZ16" i="1"/>
  <c r="AZ15" i="1" s="1"/>
  <c r="Q15" i="1"/>
  <c r="AB15" i="1"/>
  <c r="P20" i="1"/>
  <c r="P19" i="1" s="1"/>
  <c r="U15" i="1"/>
  <c r="Q23" i="1"/>
  <c r="X15" i="1"/>
  <c r="R18" i="1"/>
  <c r="R17" i="1" s="1"/>
  <c r="AW16" i="1"/>
  <c r="AW15" i="1" s="1"/>
  <c r="AM16" i="1"/>
  <c r="AM15" i="1" s="1"/>
  <c r="AC46" i="1" l="1"/>
  <c r="AC37" i="1"/>
  <c r="AC36" i="1" s="1"/>
  <c r="AR46" i="1"/>
  <c r="AR37" i="1"/>
  <c r="AR36" i="1" s="1"/>
  <c r="AD46" i="1"/>
  <c r="AD37" i="1"/>
  <c r="AD36" i="1" s="1"/>
  <c r="O46" i="1"/>
  <c r="O37" i="1"/>
  <c r="O36" i="1" s="1"/>
  <c r="AJ46" i="1"/>
  <c r="AJ37" i="1"/>
  <c r="AJ36" i="1" s="1"/>
  <c r="Q46" i="1"/>
  <c r="Q37" i="1"/>
  <c r="AH46" i="1"/>
  <c r="AH37" i="1"/>
  <c r="AH36" i="1" s="1"/>
  <c r="M46" i="1"/>
  <c r="M37" i="1"/>
  <c r="M36" i="1" s="1"/>
  <c r="AA46" i="1"/>
  <c r="AA37" i="1"/>
  <c r="AA36" i="1" s="1"/>
  <c r="T46" i="1"/>
  <c r="T37" i="1"/>
  <c r="AN46" i="1"/>
  <c r="AN37" i="1"/>
  <c r="AN36" i="1" s="1"/>
  <c r="V46" i="1"/>
  <c r="V37" i="1"/>
  <c r="AK46" i="1"/>
  <c r="AK37" i="1"/>
  <c r="AK36" i="1" s="1"/>
  <c r="AO46" i="1"/>
  <c r="AO37" i="1"/>
  <c r="AO36" i="1" s="1"/>
  <c r="S46" i="1"/>
  <c r="S37" i="1"/>
  <c r="AQ46" i="1"/>
  <c r="AQ37" i="1"/>
  <c r="AQ36" i="1" s="1"/>
  <c r="P46" i="1"/>
  <c r="P37" i="1"/>
  <c r="P36" i="1" s="1"/>
  <c r="R46" i="1"/>
  <c r="R37" i="1"/>
  <c r="W46" i="1"/>
  <c r="W37" i="1"/>
  <c r="L46" i="1"/>
  <c r="L37" i="1"/>
  <c r="L36" i="1" s="1"/>
  <c r="N46" i="1"/>
  <c r="N37" i="1"/>
  <c r="N36" i="1" s="1"/>
  <c r="O8" i="1"/>
  <c r="P8" i="1"/>
  <c r="Q14" i="1"/>
  <c r="Q13" i="1" s="1"/>
  <c r="R14" i="1"/>
  <c r="R13" i="1" s="1"/>
  <c r="R8" i="1" s="1"/>
  <c r="Q20" i="1"/>
  <c r="Q19" i="1" s="1"/>
  <c r="L13" i="1"/>
  <c r="L8" i="1" s="1"/>
  <c r="BA16" i="1"/>
  <c r="BA15" i="1" s="1"/>
  <c r="Z46" i="1" l="1"/>
  <c r="Z37" i="1"/>
  <c r="Z36" i="1" s="1"/>
  <c r="Q8" i="1"/>
  <c r="F148" i="2"/>
  <c r="G148" i="2"/>
  <c r="I148" i="2"/>
  <c r="J148" i="2"/>
  <c r="K148" i="2"/>
  <c r="L148" i="2"/>
  <c r="M148" i="2"/>
  <c r="N148" i="2"/>
  <c r="O148" i="2"/>
  <c r="P148" i="2"/>
  <c r="R148" i="2"/>
  <c r="S148" i="2"/>
  <c r="T148" i="2"/>
  <c r="V154" i="2"/>
  <c r="U154" i="2"/>
  <c r="V153" i="2"/>
  <c r="U153" i="2"/>
  <c r="V152" i="2"/>
  <c r="U152" i="2"/>
  <c r="V151" i="2"/>
  <c r="U151" i="2"/>
  <c r="V150" i="2"/>
  <c r="U150" i="2"/>
  <c r="V149" i="2"/>
  <c r="U149" i="2"/>
  <c r="Q149" i="2"/>
  <c r="Q148" i="2" s="1"/>
  <c r="H154" i="2"/>
  <c r="W154" i="2" s="1"/>
  <c r="H153" i="2"/>
  <c r="W153" i="2" s="1"/>
  <c r="H152" i="2"/>
  <c r="W152" i="2" s="1"/>
  <c r="H151" i="2"/>
  <c r="W151" i="2" s="1"/>
  <c r="H150" i="2"/>
  <c r="W150" i="2" s="1"/>
  <c r="H149" i="2"/>
  <c r="V147" i="2"/>
  <c r="U147" i="2"/>
  <c r="V146" i="2"/>
  <c r="U146" i="2"/>
  <c r="V145" i="2"/>
  <c r="U145" i="2"/>
  <c r="V144" i="2"/>
  <c r="U144" i="2"/>
  <c r="V143" i="2"/>
  <c r="U143" i="2"/>
  <c r="V142" i="2"/>
  <c r="U142" i="2"/>
  <c r="Q142" i="2"/>
  <c r="Q141" i="2" s="1"/>
  <c r="Q140" i="2" s="1"/>
  <c r="P141" i="2"/>
  <c r="P140" i="2" s="1"/>
  <c r="O141" i="2"/>
  <c r="I140" i="2"/>
  <c r="J140" i="2"/>
  <c r="K140" i="2"/>
  <c r="L140" i="2"/>
  <c r="M140" i="2"/>
  <c r="N140" i="2"/>
  <c r="O140" i="2"/>
  <c r="R140" i="2"/>
  <c r="S140" i="2"/>
  <c r="T140" i="2"/>
  <c r="H147" i="2"/>
  <c r="W147" i="2" s="1"/>
  <c r="H146" i="2"/>
  <c r="W146" i="2" s="1"/>
  <c r="H145" i="2"/>
  <c r="W145" i="2" s="1"/>
  <c r="H144" i="2"/>
  <c r="W144" i="2" s="1"/>
  <c r="H143" i="2"/>
  <c r="W143" i="2" s="1"/>
  <c r="H142" i="2"/>
  <c r="G141" i="2"/>
  <c r="G140" i="2" s="1"/>
  <c r="F141" i="2"/>
  <c r="F140" i="2" s="1"/>
  <c r="W139" i="2"/>
  <c r="V139" i="2"/>
  <c r="U139" i="2"/>
  <c r="H139" i="2"/>
  <c r="V138" i="2"/>
  <c r="U138" i="2"/>
  <c r="H138" i="2"/>
  <c r="W138" i="2" s="1"/>
  <c r="V137" i="2"/>
  <c r="U137" i="2"/>
  <c r="H137" i="2"/>
  <c r="W137" i="2" s="1"/>
  <c r="V136" i="2"/>
  <c r="U136" i="2"/>
  <c r="H136" i="2"/>
  <c r="W136" i="2" s="1"/>
  <c r="V135" i="2"/>
  <c r="U135" i="2"/>
  <c r="H135" i="2"/>
  <c r="W135" i="2" s="1"/>
  <c r="V134" i="2"/>
  <c r="U134" i="2"/>
  <c r="H134" i="2"/>
  <c r="W134" i="2" s="1"/>
  <c r="G133" i="2"/>
  <c r="F133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T125" i="2"/>
  <c r="T124" i="2"/>
  <c r="T123" i="2"/>
  <c r="T122" i="2"/>
  <c r="T121" i="2"/>
  <c r="T120" i="2"/>
  <c r="S119" i="2"/>
  <c r="R119" i="2"/>
  <c r="Q125" i="2"/>
  <c r="Q124" i="2"/>
  <c r="Q123" i="2"/>
  <c r="Q122" i="2"/>
  <c r="Q121" i="2"/>
  <c r="Q120" i="2"/>
  <c r="P119" i="2"/>
  <c r="O119" i="2"/>
  <c r="N125" i="2"/>
  <c r="N124" i="2"/>
  <c r="N123" i="2"/>
  <c r="N122" i="2"/>
  <c r="N121" i="2"/>
  <c r="N120" i="2"/>
  <c r="M119" i="2"/>
  <c r="L119" i="2"/>
  <c r="K125" i="2"/>
  <c r="K124" i="2"/>
  <c r="K123" i="2"/>
  <c r="K122" i="2"/>
  <c r="K121" i="2"/>
  <c r="K120" i="2"/>
  <c r="J119" i="2"/>
  <c r="I119" i="2"/>
  <c r="I112" i="2"/>
  <c r="J112" i="2"/>
  <c r="K112" i="2"/>
  <c r="L112" i="2"/>
  <c r="L111" i="2" s="1"/>
  <c r="M112" i="2"/>
  <c r="M111" i="2" s="1"/>
  <c r="N112" i="2"/>
  <c r="O112" i="2"/>
  <c r="P112" i="2"/>
  <c r="R112" i="2"/>
  <c r="R111" i="2" s="1"/>
  <c r="S112" i="2"/>
  <c r="S111" i="2" s="1"/>
  <c r="T112" i="2"/>
  <c r="Q113" i="2"/>
  <c r="Q112" i="2" s="1"/>
  <c r="K110" i="2"/>
  <c r="K109" i="2"/>
  <c r="K108" i="2"/>
  <c r="K107" i="2"/>
  <c r="K106" i="2"/>
  <c r="K105" i="2"/>
  <c r="F104" i="2"/>
  <c r="G104" i="2"/>
  <c r="I104" i="2"/>
  <c r="I96" i="2" s="1"/>
  <c r="J104" i="2"/>
  <c r="J96" i="2" s="1"/>
  <c r="L104" i="2"/>
  <c r="L96" i="2" s="1"/>
  <c r="M104" i="2"/>
  <c r="M96" i="2" s="1"/>
  <c r="N104" i="2"/>
  <c r="N96" i="2" s="1"/>
  <c r="O104" i="2"/>
  <c r="O96" i="2" s="1"/>
  <c r="P104" i="2"/>
  <c r="P96" i="2" s="1"/>
  <c r="R104" i="2"/>
  <c r="R96" i="2" s="1"/>
  <c r="S104" i="2"/>
  <c r="S96" i="2" s="1"/>
  <c r="T104" i="2"/>
  <c r="T96" i="2" s="1"/>
  <c r="Q105" i="2"/>
  <c r="Q106" i="2"/>
  <c r="Q108" i="2"/>
  <c r="Q109" i="2"/>
  <c r="Q110" i="2"/>
  <c r="Q107" i="2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V128" i="2"/>
  <c r="U128" i="2"/>
  <c r="H128" i="2"/>
  <c r="W128" i="2" s="1"/>
  <c r="V127" i="2"/>
  <c r="U127" i="2"/>
  <c r="H127" i="2"/>
  <c r="G126" i="2"/>
  <c r="F126" i="2"/>
  <c r="H125" i="2"/>
  <c r="H124" i="2"/>
  <c r="H123" i="2"/>
  <c r="W123" i="2" s="1"/>
  <c r="H122" i="2"/>
  <c r="H121" i="2"/>
  <c r="W121" i="2" s="1"/>
  <c r="H120" i="2"/>
  <c r="G119" i="2"/>
  <c r="F119" i="2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W115" i="2" s="1"/>
  <c r="V114" i="2"/>
  <c r="U114" i="2"/>
  <c r="H114" i="2"/>
  <c r="W114" i="2" s="1"/>
  <c r="V113" i="2"/>
  <c r="U113" i="2"/>
  <c r="H113" i="2"/>
  <c r="G112" i="2"/>
  <c r="F112" i="2"/>
  <c r="V110" i="2"/>
  <c r="U110" i="2"/>
  <c r="H110" i="2"/>
  <c r="W110" i="2" s="1"/>
  <c r="V109" i="2"/>
  <c r="U109" i="2"/>
  <c r="H109" i="2"/>
  <c r="V108" i="2"/>
  <c r="U108" i="2"/>
  <c r="H108" i="2"/>
  <c r="V107" i="2"/>
  <c r="U107" i="2"/>
  <c r="H107" i="2"/>
  <c r="V106" i="2"/>
  <c r="U106" i="2"/>
  <c r="H106" i="2"/>
  <c r="V105" i="2"/>
  <c r="U105" i="2"/>
  <c r="H105" i="2"/>
  <c r="V103" i="2"/>
  <c r="U103" i="2"/>
  <c r="H103" i="2"/>
  <c r="W103" i="2" s="1"/>
  <c r="V102" i="2"/>
  <c r="U102" i="2"/>
  <c r="H102" i="2"/>
  <c r="W102" i="2" s="1"/>
  <c r="V101" i="2"/>
  <c r="U101" i="2"/>
  <c r="H101" i="2"/>
  <c r="W101" i="2" s="1"/>
  <c r="V100" i="2"/>
  <c r="U100" i="2"/>
  <c r="H100" i="2"/>
  <c r="W100" i="2" s="1"/>
  <c r="V99" i="2"/>
  <c r="U99" i="2"/>
  <c r="H99" i="2"/>
  <c r="W99" i="2" s="1"/>
  <c r="V98" i="2"/>
  <c r="U98" i="2"/>
  <c r="H98" i="2"/>
  <c r="G97" i="2"/>
  <c r="F97" i="2"/>
  <c r="F74" i="2"/>
  <c r="Q88" i="2"/>
  <c r="Q87" i="2"/>
  <c r="Q86" i="2"/>
  <c r="Q85" i="2"/>
  <c r="Q84" i="2"/>
  <c r="Q83" i="2"/>
  <c r="Q77" i="2"/>
  <c r="Q78" i="2"/>
  <c r="Q79" i="2"/>
  <c r="Q80" i="2"/>
  <c r="Q81" i="2"/>
  <c r="I82" i="2"/>
  <c r="J82" i="2"/>
  <c r="K82" i="2"/>
  <c r="L82" i="2"/>
  <c r="M82" i="2"/>
  <c r="N82" i="2"/>
  <c r="O82" i="2"/>
  <c r="P82" i="2"/>
  <c r="R82" i="2"/>
  <c r="S82" i="2"/>
  <c r="T82" i="2"/>
  <c r="I75" i="2"/>
  <c r="I74" i="2" s="1"/>
  <c r="J75" i="2"/>
  <c r="K75" i="2"/>
  <c r="L75" i="2"/>
  <c r="L74" i="2" s="1"/>
  <c r="M75" i="2"/>
  <c r="N75" i="2"/>
  <c r="O75" i="2"/>
  <c r="O74" i="2" s="1"/>
  <c r="P75" i="2"/>
  <c r="R75" i="2"/>
  <c r="R74" i="2" s="1"/>
  <c r="S75" i="2"/>
  <c r="T75" i="2"/>
  <c r="Q76" i="2"/>
  <c r="V95" i="2"/>
  <c r="U95" i="2"/>
  <c r="H95" i="2"/>
  <c r="W95" i="2" s="1"/>
  <c r="V94" i="2"/>
  <c r="U94" i="2"/>
  <c r="H94" i="2"/>
  <c r="W94" i="2" s="1"/>
  <c r="V93" i="2"/>
  <c r="U93" i="2"/>
  <c r="H93" i="2"/>
  <c r="W93" i="2" s="1"/>
  <c r="V92" i="2"/>
  <c r="U92" i="2"/>
  <c r="H92" i="2"/>
  <c r="W92" i="2" s="1"/>
  <c r="V91" i="2"/>
  <c r="U91" i="2"/>
  <c r="H91" i="2"/>
  <c r="W91" i="2" s="1"/>
  <c r="V90" i="2"/>
  <c r="U90" i="2"/>
  <c r="H90" i="2"/>
  <c r="G89" i="2"/>
  <c r="F89" i="2"/>
  <c r="V88" i="2"/>
  <c r="U88" i="2"/>
  <c r="H88" i="2"/>
  <c r="W88" i="2" s="1"/>
  <c r="V87" i="2"/>
  <c r="U87" i="2"/>
  <c r="H87" i="2"/>
  <c r="V86" i="2"/>
  <c r="U86" i="2"/>
  <c r="H86" i="2"/>
  <c r="W86" i="2" s="1"/>
  <c r="V85" i="2"/>
  <c r="U85" i="2"/>
  <c r="H85" i="2"/>
  <c r="V84" i="2"/>
  <c r="U84" i="2"/>
  <c r="H84" i="2"/>
  <c r="W84" i="2" s="1"/>
  <c r="V83" i="2"/>
  <c r="U83" i="2"/>
  <c r="H83" i="2"/>
  <c r="G82" i="2"/>
  <c r="F82" i="2"/>
  <c r="V81" i="2"/>
  <c r="U81" i="2"/>
  <c r="H81" i="2"/>
  <c r="V80" i="2"/>
  <c r="U80" i="2"/>
  <c r="H80" i="2"/>
  <c r="V79" i="2"/>
  <c r="U79" i="2"/>
  <c r="H79" i="2"/>
  <c r="W79" i="2" s="1"/>
  <c r="V78" i="2"/>
  <c r="U78" i="2"/>
  <c r="H78" i="2"/>
  <c r="V77" i="2"/>
  <c r="U77" i="2"/>
  <c r="H77" i="2"/>
  <c r="V76" i="2"/>
  <c r="U76" i="2"/>
  <c r="H76" i="2"/>
  <c r="G75" i="2"/>
  <c r="F75" i="2"/>
  <c r="V73" i="2"/>
  <c r="U73" i="2"/>
  <c r="H73" i="2"/>
  <c r="W73" i="2" s="1"/>
  <c r="V72" i="2"/>
  <c r="U72" i="2"/>
  <c r="H72" i="2"/>
  <c r="W72" i="2" s="1"/>
  <c r="V71" i="2"/>
  <c r="U71" i="2"/>
  <c r="H71" i="2"/>
  <c r="W71" i="2" s="1"/>
  <c r="V70" i="2"/>
  <c r="U70" i="2"/>
  <c r="H70" i="2"/>
  <c r="W70" i="2" s="1"/>
  <c r="V69" i="2"/>
  <c r="U69" i="2"/>
  <c r="H69" i="2"/>
  <c r="W69" i="2" s="1"/>
  <c r="V68" i="2"/>
  <c r="U68" i="2"/>
  <c r="H68" i="2"/>
  <c r="G67" i="2"/>
  <c r="F67" i="2"/>
  <c r="V66" i="2"/>
  <c r="U66" i="2"/>
  <c r="V65" i="2"/>
  <c r="U65" i="2"/>
  <c r="V64" i="2"/>
  <c r="U64" i="2"/>
  <c r="V63" i="2"/>
  <c r="U63" i="2"/>
  <c r="V62" i="2"/>
  <c r="U62" i="2"/>
  <c r="V61" i="2"/>
  <c r="U61" i="2"/>
  <c r="V59" i="2"/>
  <c r="U59" i="2"/>
  <c r="V58" i="2"/>
  <c r="U58" i="2"/>
  <c r="V57" i="2"/>
  <c r="U57" i="2"/>
  <c r="W56" i="2"/>
  <c r="V56" i="2"/>
  <c r="U56" i="2"/>
  <c r="V55" i="2"/>
  <c r="U55" i="2"/>
  <c r="V54" i="2"/>
  <c r="U54" i="2"/>
  <c r="H66" i="2"/>
  <c r="W66" i="2" s="1"/>
  <c r="H65" i="2"/>
  <c r="W65" i="2" s="1"/>
  <c r="H64" i="2"/>
  <c r="W64" i="2" s="1"/>
  <c r="H63" i="2"/>
  <c r="W63" i="2" s="1"/>
  <c r="H62" i="2"/>
  <c r="W62" i="2" s="1"/>
  <c r="H61" i="2"/>
  <c r="W61" i="2" s="1"/>
  <c r="G60" i="2"/>
  <c r="F60" i="2"/>
  <c r="H59" i="2"/>
  <c r="W59" i="2" s="1"/>
  <c r="H58" i="2"/>
  <c r="W58" i="2" s="1"/>
  <c r="H57" i="2"/>
  <c r="W57" i="2" s="1"/>
  <c r="H56" i="2"/>
  <c r="H55" i="2"/>
  <c r="W55" i="2" s="1"/>
  <c r="H54" i="2"/>
  <c r="W54" i="2" s="1"/>
  <c r="G53" i="2"/>
  <c r="F53" i="2"/>
  <c r="V52" i="2"/>
  <c r="U52" i="2"/>
  <c r="T52" i="2"/>
  <c r="Q52" i="2"/>
  <c r="N52" i="2"/>
  <c r="K52" i="2"/>
  <c r="H52" i="2"/>
  <c r="V51" i="2"/>
  <c r="U51" i="2"/>
  <c r="T51" i="2"/>
  <c r="Q51" i="2"/>
  <c r="N51" i="2"/>
  <c r="K51" i="2"/>
  <c r="H51" i="2"/>
  <c r="V50" i="2"/>
  <c r="U50" i="2"/>
  <c r="T50" i="2"/>
  <c r="Q50" i="2"/>
  <c r="N50" i="2"/>
  <c r="K50" i="2"/>
  <c r="H50" i="2"/>
  <c r="V49" i="2"/>
  <c r="U49" i="2"/>
  <c r="T49" i="2"/>
  <c r="Q49" i="2"/>
  <c r="N49" i="2"/>
  <c r="K49" i="2"/>
  <c r="H49" i="2"/>
  <c r="V48" i="2"/>
  <c r="U48" i="2"/>
  <c r="T48" i="2"/>
  <c r="Q48" i="2"/>
  <c r="N48" i="2"/>
  <c r="K48" i="2"/>
  <c r="H48" i="2"/>
  <c r="V47" i="2"/>
  <c r="U47" i="2"/>
  <c r="T47" i="2"/>
  <c r="Q47" i="2"/>
  <c r="N47" i="2"/>
  <c r="K47" i="2"/>
  <c r="H47" i="2"/>
  <c r="S46" i="2"/>
  <c r="R46" i="2"/>
  <c r="P46" i="2"/>
  <c r="O46" i="2"/>
  <c r="M46" i="2"/>
  <c r="L46" i="2"/>
  <c r="J46" i="2"/>
  <c r="I46" i="2"/>
  <c r="G46" i="2"/>
  <c r="F46" i="2"/>
  <c r="V45" i="2"/>
  <c r="U45" i="2"/>
  <c r="T45" i="2"/>
  <c r="Q45" i="2"/>
  <c r="N45" i="2"/>
  <c r="K45" i="2"/>
  <c r="H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V42" i="2"/>
  <c r="U42" i="2"/>
  <c r="T42" i="2"/>
  <c r="Q42" i="2"/>
  <c r="N42" i="2"/>
  <c r="K42" i="2"/>
  <c r="H42" i="2"/>
  <c r="V41" i="2"/>
  <c r="U41" i="2"/>
  <c r="T41" i="2"/>
  <c r="Q41" i="2"/>
  <c r="N41" i="2"/>
  <c r="K41" i="2"/>
  <c r="H41" i="2"/>
  <c r="V40" i="2"/>
  <c r="U40" i="2"/>
  <c r="T40" i="2"/>
  <c r="Q40" i="2"/>
  <c r="N40" i="2"/>
  <c r="K40" i="2"/>
  <c r="H40" i="2"/>
  <c r="S39" i="2"/>
  <c r="R39" i="2"/>
  <c r="P39" i="2"/>
  <c r="O39" i="2"/>
  <c r="M39" i="2"/>
  <c r="L39" i="2"/>
  <c r="J39" i="2"/>
  <c r="I39" i="2"/>
  <c r="G39" i="2"/>
  <c r="F39" i="2"/>
  <c r="V38" i="2"/>
  <c r="U38" i="2"/>
  <c r="T38" i="2"/>
  <c r="Q38" i="2"/>
  <c r="N38" i="2"/>
  <c r="K38" i="2"/>
  <c r="V37" i="2"/>
  <c r="U37" i="2"/>
  <c r="T37" i="2"/>
  <c r="Q37" i="2"/>
  <c r="N37" i="2"/>
  <c r="K37" i="2"/>
  <c r="V36" i="2"/>
  <c r="U36" i="2"/>
  <c r="T36" i="2"/>
  <c r="Q36" i="2"/>
  <c r="N36" i="2"/>
  <c r="K36" i="2"/>
  <c r="V35" i="2"/>
  <c r="U35" i="2"/>
  <c r="T35" i="2"/>
  <c r="Q35" i="2"/>
  <c r="N35" i="2"/>
  <c r="K35" i="2"/>
  <c r="V34" i="2"/>
  <c r="U34" i="2"/>
  <c r="T34" i="2"/>
  <c r="Q34" i="2"/>
  <c r="N34" i="2"/>
  <c r="K34" i="2"/>
  <c r="V33" i="2"/>
  <c r="U33" i="2"/>
  <c r="T33" i="2"/>
  <c r="Q33" i="2"/>
  <c r="N33" i="2"/>
  <c r="K33" i="2"/>
  <c r="S32" i="2"/>
  <c r="R32" i="2"/>
  <c r="P32" i="2"/>
  <c r="O32" i="2"/>
  <c r="M32" i="2"/>
  <c r="L32" i="2"/>
  <c r="J32" i="2"/>
  <c r="I32" i="2"/>
  <c r="G32" i="2"/>
  <c r="F32" i="2"/>
  <c r="H38" i="2"/>
  <c r="H37" i="2"/>
  <c r="H36" i="2"/>
  <c r="H35" i="2"/>
  <c r="H34" i="2"/>
  <c r="H33" i="2"/>
  <c r="U30" i="2"/>
  <c r="V31" i="2"/>
  <c r="U31" i="2"/>
  <c r="V30" i="2"/>
  <c r="V29" i="2"/>
  <c r="U29" i="2"/>
  <c r="V28" i="2"/>
  <c r="U28" i="2"/>
  <c r="V27" i="2"/>
  <c r="U27" i="2"/>
  <c r="V26" i="2"/>
  <c r="U26" i="2"/>
  <c r="T31" i="2"/>
  <c r="T30" i="2"/>
  <c r="T29" i="2"/>
  <c r="T28" i="2"/>
  <c r="T27" i="2"/>
  <c r="T26" i="2"/>
  <c r="S25" i="2"/>
  <c r="S24" i="2" s="1"/>
  <c r="R25" i="2"/>
  <c r="R24" i="2" s="1"/>
  <c r="Q31" i="2"/>
  <c r="Q30" i="2"/>
  <c r="Q29" i="2"/>
  <c r="Q28" i="2"/>
  <c r="Q27" i="2"/>
  <c r="Q26" i="2"/>
  <c r="P25" i="2"/>
  <c r="N31" i="2"/>
  <c r="N30" i="2"/>
  <c r="N29" i="2"/>
  <c r="N28" i="2"/>
  <c r="N27" i="2"/>
  <c r="N26" i="2"/>
  <c r="M25" i="2"/>
  <c r="L25" i="2"/>
  <c r="K31" i="2"/>
  <c r="K30" i="2"/>
  <c r="K29" i="2"/>
  <c r="K28" i="2"/>
  <c r="K27" i="2"/>
  <c r="K26" i="2"/>
  <c r="J25" i="2"/>
  <c r="I25" i="2"/>
  <c r="G25" i="2"/>
  <c r="F24" i="2"/>
  <c r="H31" i="2"/>
  <c r="W31" i="2" s="1"/>
  <c r="H30" i="2"/>
  <c r="H29" i="2"/>
  <c r="H28" i="2"/>
  <c r="H27" i="2"/>
  <c r="H26" i="2"/>
  <c r="V23" i="2"/>
  <c r="U23" i="2"/>
  <c r="V22" i="2"/>
  <c r="U22" i="2"/>
  <c r="V21" i="2"/>
  <c r="U21" i="2"/>
  <c r="V20" i="2"/>
  <c r="U20" i="2"/>
  <c r="V19" i="2"/>
  <c r="U19" i="2"/>
  <c r="V18" i="2"/>
  <c r="U18" i="2"/>
  <c r="T23" i="2"/>
  <c r="T22" i="2"/>
  <c r="T21" i="2"/>
  <c r="T20" i="2"/>
  <c r="T19" i="2"/>
  <c r="T18" i="2"/>
  <c r="S17" i="2"/>
  <c r="R17" i="2"/>
  <c r="Q23" i="2"/>
  <c r="Q22" i="2"/>
  <c r="Q21" i="2"/>
  <c r="Q20" i="2"/>
  <c r="Q19" i="2"/>
  <c r="Q18" i="2"/>
  <c r="P17" i="2"/>
  <c r="O17" i="2"/>
  <c r="N23" i="2"/>
  <c r="N22" i="2"/>
  <c r="N21" i="2"/>
  <c r="N20" i="2"/>
  <c r="N19" i="2"/>
  <c r="N18" i="2"/>
  <c r="M17" i="2"/>
  <c r="L17" i="2"/>
  <c r="K23" i="2"/>
  <c r="K22" i="2"/>
  <c r="K21" i="2"/>
  <c r="K20" i="2"/>
  <c r="K19" i="2"/>
  <c r="K18" i="2"/>
  <c r="J17" i="2"/>
  <c r="I17" i="2"/>
  <c r="G17" i="2"/>
  <c r="F17" i="2"/>
  <c r="H23" i="2"/>
  <c r="H22" i="2"/>
  <c r="H21" i="2"/>
  <c r="W21" i="2" s="1"/>
  <c r="H20" i="2"/>
  <c r="H19" i="2"/>
  <c r="H18" i="2"/>
  <c r="U12" i="2"/>
  <c r="V12" i="2"/>
  <c r="U13" i="2"/>
  <c r="V13" i="2"/>
  <c r="U14" i="2"/>
  <c r="V14" i="2"/>
  <c r="U15" i="2"/>
  <c r="V15" i="2"/>
  <c r="U16" i="2"/>
  <c r="V16" i="2"/>
  <c r="V11" i="2"/>
  <c r="U11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O10" i="2"/>
  <c r="N16" i="2"/>
  <c r="N15" i="2"/>
  <c r="N14" i="2"/>
  <c r="N13" i="2"/>
  <c r="N12" i="2"/>
  <c r="N11" i="2"/>
  <c r="M10" i="2"/>
  <c r="M9" i="2" s="1"/>
  <c r="L10" i="2"/>
  <c r="L9" i="2" s="1"/>
  <c r="K16" i="2"/>
  <c r="K15" i="2"/>
  <c r="K14" i="2"/>
  <c r="K13" i="2"/>
  <c r="K12" i="2"/>
  <c r="K11" i="2"/>
  <c r="J10" i="2"/>
  <c r="I10" i="2"/>
  <c r="H12" i="2"/>
  <c r="H13" i="2"/>
  <c r="H14" i="2"/>
  <c r="W14" i="2" s="1"/>
  <c r="H15" i="2"/>
  <c r="H16" i="2"/>
  <c r="W16" i="2" s="1"/>
  <c r="H11" i="2"/>
  <c r="W77" i="2" l="1"/>
  <c r="W28" i="2"/>
  <c r="G111" i="2"/>
  <c r="F96" i="2"/>
  <c r="H10" i="2"/>
  <c r="G24" i="2"/>
  <c r="R155" i="2"/>
  <c r="W37" i="2"/>
  <c r="W78" i="2"/>
  <c r="W125" i="2"/>
  <c r="T119" i="2"/>
  <c r="P9" i="2"/>
  <c r="M24" i="2"/>
  <c r="U75" i="2"/>
  <c r="W87" i="2"/>
  <c r="T25" i="2"/>
  <c r="W120" i="2"/>
  <c r="J111" i="2"/>
  <c r="T10" i="2"/>
  <c r="I9" i="2"/>
  <c r="T74" i="2"/>
  <c r="F111" i="2"/>
  <c r="S74" i="2"/>
  <c r="S155" i="2" s="1"/>
  <c r="T32" i="2"/>
  <c r="T111" i="2"/>
  <c r="U148" i="2"/>
  <c r="H148" i="2"/>
  <c r="U141" i="2"/>
  <c r="U140" i="2" s="1"/>
  <c r="U126" i="2"/>
  <c r="I111" i="2"/>
  <c r="W106" i="2"/>
  <c r="G96" i="2"/>
  <c r="N74" i="2"/>
  <c r="G74" i="2"/>
  <c r="M74" i="2"/>
  <c r="M155" i="2" s="1"/>
  <c r="L24" i="2"/>
  <c r="L155" i="2" s="1"/>
  <c r="W15" i="2"/>
  <c r="O9" i="2"/>
  <c r="J9" i="2"/>
  <c r="V148" i="2"/>
  <c r="W149" i="2"/>
  <c r="W148" i="2" s="1"/>
  <c r="W142" i="2"/>
  <c r="W141" i="2" s="1"/>
  <c r="W140" i="2" s="1"/>
  <c r="P111" i="2"/>
  <c r="O111" i="2"/>
  <c r="W122" i="2"/>
  <c r="U112" i="2"/>
  <c r="V112" i="2"/>
  <c r="Q104" i="2"/>
  <c r="Q96" i="2" s="1"/>
  <c r="J74" i="2"/>
  <c r="K74" i="2"/>
  <c r="W85" i="2"/>
  <c r="P74" i="2"/>
  <c r="W80" i="2"/>
  <c r="J24" i="2"/>
  <c r="I24" i="2"/>
  <c r="O24" i="2"/>
  <c r="P24" i="2"/>
  <c r="H25" i="2"/>
  <c r="W11" i="2"/>
  <c r="N46" i="2"/>
  <c r="Q46" i="2"/>
  <c r="U119" i="2"/>
  <c r="V141" i="2"/>
  <c r="V140" i="2" s="1"/>
  <c r="U82" i="2"/>
  <c r="W108" i="2"/>
  <c r="K119" i="2"/>
  <c r="K111" i="2" s="1"/>
  <c r="N119" i="2"/>
  <c r="N111" i="2" s="1"/>
  <c r="Q119" i="2"/>
  <c r="Q111" i="2" s="1"/>
  <c r="V126" i="2"/>
  <c r="W29" i="2"/>
  <c r="V67" i="2"/>
  <c r="K104" i="2"/>
  <c r="K96" i="2" s="1"/>
  <c r="W20" i="2"/>
  <c r="Q75" i="2"/>
  <c r="W124" i="2"/>
  <c r="V133" i="2"/>
  <c r="N17" i="2"/>
  <c r="W36" i="2"/>
  <c r="H141" i="2"/>
  <c r="H140" i="2" s="1"/>
  <c r="U133" i="2"/>
  <c r="H133" i="2"/>
  <c r="W133" i="2"/>
  <c r="H126" i="2"/>
  <c r="H119" i="2"/>
  <c r="V119" i="2"/>
  <c r="H112" i="2"/>
  <c r="T17" i="2"/>
  <c r="V25" i="2"/>
  <c r="V97" i="2"/>
  <c r="W19" i="2"/>
  <c r="Q25" i="2"/>
  <c r="K32" i="2"/>
  <c r="T46" i="2"/>
  <c r="U46" i="2"/>
  <c r="W51" i="2"/>
  <c r="K46" i="2"/>
  <c r="V53" i="2"/>
  <c r="K17" i="2"/>
  <c r="W50" i="2"/>
  <c r="U53" i="2"/>
  <c r="Q17" i="2"/>
  <c r="W35" i="2"/>
  <c r="Q39" i="2"/>
  <c r="W22" i="2"/>
  <c r="T39" i="2"/>
  <c r="T24" i="2" s="1"/>
  <c r="V60" i="2"/>
  <c r="W13" i="2"/>
  <c r="W23" i="2"/>
  <c r="W43" i="2"/>
  <c r="K10" i="2"/>
  <c r="W27" i="2"/>
  <c r="W42" i="2"/>
  <c r="H104" i="2"/>
  <c r="W107" i="2"/>
  <c r="W109" i="2"/>
  <c r="V104" i="2"/>
  <c r="U104" i="2"/>
  <c r="H97" i="2"/>
  <c r="U97" i="2"/>
  <c r="W127" i="2"/>
  <c r="W126" i="2" s="1"/>
  <c r="W113" i="2"/>
  <c r="W112" i="2" s="1"/>
  <c r="W105" i="2"/>
  <c r="W98" i="2"/>
  <c r="W97" i="2" s="1"/>
  <c r="V89" i="2"/>
  <c r="H89" i="2"/>
  <c r="U89" i="2"/>
  <c r="U74" i="2" s="1"/>
  <c r="Q82" i="2"/>
  <c r="W81" i="2"/>
  <c r="H82" i="2"/>
  <c r="V82" i="2"/>
  <c r="V75" i="2"/>
  <c r="H75" i="2"/>
  <c r="W76" i="2"/>
  <c r="W90" i="2"/>
  <c r="W89" i="2" s="1"/>
  <c r="W83" i="2"/>
  <c r="H67" i="2"/>
  <c r="U67" i="2"/>
  <c r="W68" i="2"/>
  <c r="W67" i="2" s="1"/>
  <c r="W53" i="2"/>
  <c r="W60" i="2"/>
  <c r="H60" i="2"/>
  <c r="U60" i="2"/>
  <c r="H53" i="2"/>
  <c r="N10" i="2"/>
  <c r="N9" i="2" s="1"/>
  <c r="W45" i="2"/>
  <c r="W26" i="2"/>
  <c r="W44" i="2"/>
  <c r="W52" i="2"/>
  <c r="W30" i="2"/>
  <c r="W34" i="2"/>
  <c r="W38" i="2"/>
  <c r="V17" i="2"/>
  <c r="Q32" i="2"/>
  <c r="W41" i="2"/>
  <c r="V46" i="2"/>
  <c r="W49" i="2"/>
  <c r="N32" i="2"/>
  <c r="W40" i="2"/>
  <c r="W48" i="2"/>
  <c r="H32" i="2"/>
  <c r="U32" i="2"/>
  <c r="K39" i="2"/>
  <c r="N25" i="2"/>
  <c r="V32" i="2"/>
  <c r="N39" i="2"/>
  <c r="W47" i="2"/>
  <c r="H46" i="2"/>
  <c r="U39" i="2"/>
  <c r="V39" i="2"/>
  <c r="H39" i="2"/>
  <c r="W33" i="2"/>
  <c r="K25" i="2"/>
  <c r="U25" i="2"/>
  <c r="H17" i="2"/>
  <c r="U17" i="2"/>
  <c r="W18" i="2"/>
  <c r="Q10" i="2"/>
  <c r="W12" i="2"/>
  <c r="V10" i="2"/>
  <c r="U10" i="2"/>
  <c r="G9" i="2"/>
  <c r="F10" i="2"/>
  <c r="F9" i="2" s="1"/>
  <c r="F155" i="2" s="1"/>
  <c r="BH255" i="1"/>
  <c r="BH251" i="1"/>
  <c r="BH247" i="1"/>
  <c r="BI241" i="1"/>
  <c r="BH241" i="1"/>
  <c r="BI235" i="1"/>
  <c r="BH235" i="1"/>
  <c r="BI228" i="1"/>
  <c r="BH228" i="1"/>
  <c r="BI219" i="1"/>
  <c r="BH219" i="1"/>
  <c r="BI217" i="1"/>
  <c r="BH217" i="1"/>
  <c r="BI212" i="1"/>
  <c r="BH212" i="1"/>
  <c r="BI208" i="1"/>
  <c r="BH208" i="1"/>
  <c r="BI205" i="1"/>
  <c r="BH205" i="1"/>
  <c r="BI203" i="1"/>
  <c r="BH203" i="1"/>
  <c r="BI200" i="1"/>
  <c r="BH200" i="1"/>
  <c r="BI196" i="1"/>
  <c r="BH196" i="1"/>
  <c r="BI192" i="1"/>
  <c r="BH192" i="1"/>
  <c r="BI185" i="1"/>
  <c r="BH185" i="1"/>
  <c r="BI181" i="1"/>
  <c r="BH181" i="1"/>
  <c r="BI176" i="1"/>
  <c r="BH176" i="1"/>
  <c r="BI172" i="1"/>
  <c r="BH172" i="1"/>
  <c r="BI165" i="1"/>
  <c r="BH165" i="1"/>
  <c r="BI160" i="1"/>
  <c r="BH160" i="1"/>
  <c r="BI150" i="1"/>
  <c r="BH150" i="1"/>
  <c r="BI147" i="1"/>
  <c r="BH147" i="1"/>
  <c r="BI140" i="1"/>
  <c r="BH140" i="1"/>
  <c r="BI136" i="1"/>
  <c r="BH136" i="1"/>
  <c r="BI131" i="1"/>
  <c r="BH131" i="1"/>
  <c r="BI113" i="1"/>
  <c r="BH113" i="1"/>
  <c r="BI108" i="1"/>
  <c r="BH108" i="1"/>
  <c r="BI104" i="1"/>
  <c r="BH104" i="1"/>
  <c r="BI96" i="1"/>
  <c r="BH96" i="1"/>
  <c r="BH89" i="1"/>
  <c r="BH85" i="1"/>
  <c r="BH82" i="1"/>
  <c r="BH80" i="1"/>
  <c r="BI75" i="1"/>
  <c r="BH75" i="1"/>
  <c r="BI70" i="1"/>
  <c r="BH70" i="1"/>
  <c r="BI67" i="1"/>
  <c r="BH67" i="1"/>
  <c r="BI65" i="1"/>
  <c r="BH65" i="1"/>
  <c r="BI61" i="1"/>
  <c r="BH61" i="1"/>
  <c r="BI56" i="1"/>
  <c r="BH56" i="1"/>
  <c r="BI50" i="1"/>
  <c r="BH50" i="1"/>
  <c r="BI42" i="1"/>
  <c r="BH42" i="1"/>
  <c r="S188" i="1"/>
  <c r="S187" i="1" s="1"/>
  <c r="S186" i="1" s="1"/>
  <c r="T187" i="1"/>
  <c r="T186" i="1" s="1"/>
  <c r="T5" i="1" s="1"/>
  <c r="W187" i="1"/>
  <c r="Z187" i="1"/>
  <c r="Z186" i="1" s="1"/>
  <c r="Z5" i="1" s="1"/>
  <c r="AA187" i="1"/>
  <c r="AA186" i="1" s="1"/>
  <c r="AA5" i="1" s="1"/>
  <c r="AC187" i="1"/>
  <c r="AC186" i="1" s="1"/>
  <c r="AC5" i="1" s="1"/>
  <c r="AD187" i="1"/>
  <c r="AD186" i="1" s="1"/>
  <c r="AD5" i="1" s="1"/>
  <c r="AG187" i="1"/>
  <c r="AG186" i="1" s="1"/>
  <c r="AH187" i="1"/>
  <c r="AH186" i="1" s="1"/>
  <c r="AJ187" i="1"/>
  <c r="AJ186" i="1" s="1"/>
  <c r="AK187" i="1"/>
  <c r="AK186" i="1" s="1"/>
  <c r="AK5" i="1" s="1"/>
  <c r="AN187" i="1"/>
  <c r="AO187" i="1"/>
  <c r="AQ187" i="1"/>
  <c r="AR187" i="1"/>
  <c r="T168" i="1"/>
  <c r="V168" i="1"/>
  <c r="W168" i="1"/>
  <c r="Z168" i="1"/>
  <c r="AA168" i="1"/>
  <c r="AC168" i="1"/>
  <c r="AD168" i="1"/>
  <c r="AG168" i="1"/>
  <c r="AH168" i="1"/>
  <c r="AJ168" i="1"/>
  <c r="AK168" i="1"/>
  <c r="AN168" i="1"/>
  <c r="AO168" i="1"/>
  <c r="AQ168" i="1"/>
  <c r="AR168" i="1"/>
  <c r="S168" i="1"/>
  <c r="Z95" i="1"/>
  <c r="Z94" i="1" s="1"/>
  <c r="Z93" i="1" s="1"/>
  <c r="Z92" i="1" s="1"/>
  <c r="AA95" i="1"/>
  <c r="AA94" i="1" s="1"/>
  <c r="AA93" i="1" s="1"/>
  <c r="AA92" i="1" s="1"/>
  <c r="AC95" i="1"/>
  <c r="AC94" i="1" s="1"/>
  <c r="AC93" i="1" s="1"/>
  <c r="AC92" i="1" s="1"/>
  <c r="AD95" i="1"/>
  <c r="AD94" i="1" s="1"/>
  <c r="AD93" i="1" s="1"/>
  <c r="AD92" i="1" s="1"/>
  <c r="AG95" i="1"/>
  <c r="AG94" i="1" s="1"/>
  <c r="AG93" i="1" s="1"/>
  <c r="AG92" i="1" s="1"/>
  <c r="AH95" i="1"/>
  <c r="AH94" i="1" s="1"/>
  <c r="AH93" i="1" s="1"/>
  <c r="AH92" i="1" s="1"/>
  <c r="AJ95" i="1"/>
  <c r="AJ94" i="1" s="1"/>
  <c r="AJ93" i="1" s="1"/>
  <c r="AJ92" i="1" s="1"/>
  <c r="AK95" i="1"/>
  <c r="AK94" i="1" s="1"/>
  <c r="AK93" i="1" s="1"/>
  <c r="AK92" i="1" s="1"/>
  <c r="AN95" i="1"/>
  <c r="AN94" i="1" s="1"/>
  <c r="AN93" i="1" s="1"/>
  <c r="AN92" i="1" s="1"/>
  <c r="AO95" i="1"/>
  <c r="AO94" i="1" s="1"/>
  <c r="AO93" i="1" s="1"/>
  <c r="AO92" i="1" s="1"/>
  <c r="AQ95" i="1"/>
  <c r="AQ94" i="1" s="1"/>
  <c r="AQ93" i="1" s="1"/>
  <c r="AQ92" i="1" s="1"/>
  <c r="AR95" i="1"/>
  <c r="AR94" i="1" s="1"/>
  <c r="AR93" i="1" s="1"/>
  <c r="AR92" i="1" s="1"/>
  <c r="L91" i="1"/>
  <c r="L90" i="1" s="1"/>
  <c r="M91" i="1"/>
  <c r="M90" i="1" s="1"/>
  <c r="N91" i="1"/>
  <c r="N90" i="1" s="1"/>
  <c r="L7" i="1"/>
  <c r="M7" i="1"/>
  <c r="O7" i="1"/>
  <c r="P7" i="1"/>
  <c r="Q7" i="1"/>
  <c r="W242" i="1"/>
  <c r="Z242" i="1"/>
  <c r="AA242" i="1"/>
  <c r="AC242" i="1"/>
  <c r="AD242" i="1"/>
  <c r="AG242" i="1"/>
  <c r="AH242" i="1"/>
  <c r="AJ242" i="1"/>
  <c r="AK242" i="1"/>
  <c r="AN242" i="1"/>
  <c r="AO242" i="1"/>
  <c r="AQ242" i="1"/>
  <c r="AR242" i="1"/>
  <c r="V246" i="1"/>
  <c r="X246" i="1" s="1"/>
  <c r="Q255" i="1"/>
  <c r="R255" i="1" s="1"/>
  <c r="V191" i="1"/>
  <c r="V190" i="1" s="1"/>
  <c r="L167" i="1"/>
  <c r="L166" i="1" s="1"/>
  <c r="P162" i="1"/>
  <c r="P161" i="1" s="1"/>
  <c r="AY161" i="1" s="1"/>
  <c r="Q162" i="1"/>
  <c r="Q161" i="1" s="1"/>
  <c r="R162" i="1"/>
  <c r="R161" i="1" s="1"/>
  <c r="O162" i="1"/>
  <c r="O161" i="1" s="1"/>
  <c r="AX161" i="1" s="1"/>
  <c r="S135" i="1"/>
  <c r="S134" i="1" s="1"/>
  <c r="S133" i="1" s="1"/>
  <c r="S132" i="1" s="1"/>
  <c r="T135" i="1"/>
  <c r="T134" i="1" s="1"/>
  <c r="T133" i="1" s="1"/>
  <c r="T132" i="1" s="1"/>
  <c r="V135" i="1"/>
  <c r="V134" i="1" s="1"/>
  <c r="V133" i="1" s="1"/>
  <c r="W135" i="1"/>
  <c r="W134" i="1" s="1"/>
  <c r="W133" i="1" s="1"/>
  <c r="W132" i="1" s="1"/>
  <c r="Z135" i="1"/>
  <c r="Z134" i="1" s="1"/>
  <c r="Z133" i="1" s="1"/>
  <c r="Z132" i="1" s="1"/>
  <c r="AA135" i="1"/>
  <c r="AA134" i="1" s="1"/>
  <c r="AA133" i="1" s="1"/>
  <c r="AA132" i="1" s="1"/>
  <c r="AC135" i="1"/>
  <c r="AC134" i="1" s="1"/>
  <c r="AC133" i="1" s="1"/>
  <c r="AC132" i="1" s="1"/>
  <c r="AD135" i="1"/>
  <c r="AD134" i="1" s="1"/>
  <c r="AD133" i="1" s="1"/>
  <c r="AD132" i="1" s="1"/>
  <c r="AG135" i="1"/>
  <c r="AG134" i="1" s="1"/>
  <c r="AG133" i="1" s="1"/>
  <c r="AG132" i="1" s="1"/>
  <c r="AH135" i="1"/>
  <c r="AH134" i="1" s="1"/>
  <c r="AH133" i="1" s="1"/>
  <c r="AH132" i="1" s="1"/>
  <c r="AJ135" i="1"/>
  <c r="AJ134" i="1" s="1"/>
  <c r="AJ133" i="1" s="1"/>
  <c r="AJ132" i="1" s="1"/>
  <c r="AK135" i="1"/>
  <c r="AK134" i="1" s="1"/>
  <c r="AK133" i="1" s="1"/>
  <c r="AK132" i="1" s="1"/>
  <c r="AN135" i="1"/>
  <c r="AN134" i="1" s="1"/>
  <c r="AN133" i="1" s="1"/>
  <c r="AN132" i="1" s="1"/>
  <c r="AO135" i="1"/>
  <c r="AO134" i="1" s="1"/>
  <c r="AO133" i="1" s="1"/>
  <c r="AO132" i="1" s="1"/>
  <c r="AQ135" i="1"/>
  <c r="AQ134" i="1" s="1"/>
  <c r="AQ133" i="1" s="1"/>
  <c r="AQ132" i="1" s="1"/>
  <c r="AR135" i="1"/>
  <c r="AR134" i="1" s="1"/>
  <c r="AR133" i="1" s="1"/>
  <c r="AR132" i="1" s="1"/>
  <c r="Q140" i="1"/>
  <c r="Q139" i="1" s="1"/>
  <c r="Q138" i="1" s="1"/>
  <c r="Q137" i="1" s="1"/>
  <c r="P139" i="1"/>
  <c r="P138" i="1" s="1"/>
  <c r="P137" i="1" s="1"/>
  <c r="O139" i="1"/>
  <c r="O138" i="1" s="1"/>
  <c r="O137" i="1" s="1"/>
  <c r="Q136" i="1"/>
  <c r="R136" i="1" s="1"/>
  <c r="R135" i="1" s="1"/>
  <c r="R134" i="1" s="1"/>
  <c r="R133" i="1" s="1"/>
  <c r="P135" i="1"/>
  <c r="P134" i="1" s="1"/>
  <c r="Q131" i="1"/>
  <c r="R131" i="1" s="1"/>
  <c r="R130" i="1" s="1"/>
  <c r="R129" i="1" s="1"/>
  <c r="P130" i="1"/>
  <c r="P129" i="1" s="1"/>
  <c r="O130" i="1"/>
  <c r="O129" i="1" s="1"/>
  <c r="Q113" i="1"/>
  <c r="R113" i="1" s="1"/>
  <c r="R112" i="1" s="1"/>
  <c r="R111" i="1" s="1"/>
  <c r="P112" i="1"/>
  <c r="O112" i="1"/>
  <c r="O111" i="1" s="1"/>
  <c r="Q104" i="1"/>
  <c r="Q108" i="1"/>
  <c r="Q107" i="1" s="1"/>
  <c r="P107" i="1"/>
  <c r="O107" i="1"/>
  <c r="P103" i="1"/>
  <c r="O103" i="1"/>
  <c r="AX103" i="1" s="1"/>
  <c r="S95" i="1"/>
  <c r="S94" i="1" s="1"/>
  <c r="S93" i="1" s="1"/>
  <c r="S92" i="1" s="1"/>
  <c r="T95" i="1"/>
  <c r="T94" i="1" s="1"/>
  <c r="T93" i="1" s="1"/>
  <c r="T92" i="1" s="1"/>
  <c r="V95" i="1"/>
  <c r="V94" i="1" s="1"/>
  <c r="V93" i="1" s="1"/>
  <c r="V92" i="1" s="1"/>
  <c r="W95" i="1"/>
  <c r="W94" i="1" s="1"/>
  <c r="W93" i="1" s="1"/>
  <c r="W92" i="1" s="1"/>
  <c r="P95" i="1"/>
  <c r="P94" i="1" s="1"/>
  <c r="P93" i="1" s="1"/>
  <c r="O95" i="1"/>
  <c r="O94" i="1" s="1"/>
  <c r="O93" i="1" s="1"/>
  <c r="Q96" i="1"/>
  <c r="Q95" i="1" s="1"/>
  <c r="Q94" i="1" s="1"/>
  <c r="Q93" i="1" s="1"/>
  <c r="Q65" i="1"/>
  <c r="Q64" i="1" s="1"/>
  <c r="Q63" i="1" s="1"/>
  <c r="Q62" i="1" s="1"/>
  <c r="T57" i="1"/>
  <c r="T36" i="1" s="1"/>
  <c r="W57" i="1"/>
  <c r="W36" i="1" s="1"/>
  <c r="S57" i="1"/>
  <c r="S36" i="1" s="1"/>
  <c r="V60" i="1"/>
  <c r="V59" i="1" s="1"/>
  <c r="BI31" i="1"/>
  <c r="BH31" i="1"/>
  <c r="BI29" i="1"/>
  <c r="BH29" i="1"/>
  <c r="BI24" i="1"/>
  <c r="BH24" i="1"/>
  <c r="BI22" i="1"/>
  <c r="BH22" i="1"/>
  <c r="BI18" i="1"/>
  <c r="BH18" i="1"/>
  <c r="BI12" i="1"/>
  <c r="BH12" i="1"/>
  <c r="AS24" i="1"/>
  <c r="AS23" i="1" s="1"/>
  <c r="AP24" i="1"/>
  <c r="AR23" i="1"/>
  <c r="AR20" i="1" s="1"/>
  <c r="AR19" i="1" s="1"/>
  <c r="AQ23" i="1"/>
  <c r="AQ20" i="1" s="1"/>
  <c r="AQ19" i="1" s="1"/>
  <c r="AO23" i="1"/>
  <c r="AO20" i="1" s="1"/>
  <c r="AO19" i="1" s="1"/>
  <c r="AN23" i="1"/>
  <c r="AN20" i="1" s="1"/>
  <c r="AN19" i="1" s="1"/>
  <c r="AS22" i="1"/>
  <c r="AS21" i="1" s="1"/>
  <c r="AP22" i="1"/>
  <c r="AP21" i="1" s="1"/>
  <c r="AS18" i="1"/>
  <c r="AS17" i="1" s="1"/>
  <c r="AS14" i="1" s="1"/>
  <c r="AP18" i="1"/>
  <c r="AP17" i="1" s="1"/>
  <c r="AR17" i="1"/>
  <c r="AR14" i="1" s="1"/>
  <c r="AQ17" i="1"/>
  <c r="AQ14" i="1" s="1"/>
  <c r="AO17" i="1"/>
  <c r="AO14" i="1" s="1"/>
  <c r="AN17" i="1"/>
  <c r="AN14" i="1" s="1"/>
  <c r="AS12" i="1"/>
  <c r="AP12" i="1"/>
  <c r="AP11" i="1" s="1"/>
  <c r="AP10" i="1" s="1"/>
  <c r="AP9" i="1" s="1"/>
  <c r="AR11" i="1"/>
  <c r="AR10" i="1" s="1"/>
  <c r="AR9" i="1" s="1"/>
  <c r="AQ11" i="1"/>
  <c r="AQ10" i="1" s="1"/>
  <c r="AQ9" i="1" s="1"/>
  <c r="AO11" i="1"/>
  <c r="AO10" i="1" s="1"/>
  <c r="AO9" i="1" s="1"/>
  <c r="AN11" i="1"/>
  <c r="AN10" i="1" s="1"/>
  <c r="AN9" i="1" s="1"/>
  <c r="AL24" i="1"/>
  <c r="AL23" i="1" s="1"/>
  <c r="AI24" i="1"/>
  <c r="AI23" i="1" s="1"/>
  <c r="AK23" i="1"/>
  <c r="AK20" i="1" s="1"/>
  <c r="AK19" i="1" s="1"/>
  <c r="AJ23" i="1"/>
  <c r="AJ20" i="1" s="1"/>
  <c r="AJ19" i="1" s="1"/>
  <c r="AH23" i="1"/>
  <c r="AH20" i="1" s="1"/>
  <c r="AH19" i="1" s="1"/>
  <c r="AG23" i="1"/>
  <c r="AG20" i="1" s="1"/>
  <c r="AG19" i="1" s="1"/>
  <c r="AL22" i="1"/>
  <c r="AL21" i="1" s="1"/>
  <c r="AI22" i="1"/>
  <c r="AI21" i="1" s="1"/>
  <c r="AL18" i="1"/>
  <c r="AL17" i="1" s="1"/>
  <c r="AL14" i="1" s="1"/>
  <c r="AI18" i="1"/>
  <c r="AI17" i="1" s="1"/>
  <c r="AI14" i="1" s="1"/>
  <c r="AK17" i="1"/>
  <c r="AK14" i="1" s="1"/>
  <c r="AJ17" i="1"/>
  <c r="AJ14" i="1" s="1"/>
  <c r="AH17" i="1"/>
  <c r="AH14" i="1" s="1"/>
  <c r="AG17" i="1"/>
  <c r="AG14" i="1" s="1"/>
  <c r="AL12" i="1"/>
  <c r="AI12" i="1"/>
  <c r="AI11" i="1" s="1"/>
  <c r="AI10" i="1" s="1"/>
  <c r="AI9" i="1" s="1"/>
  <c r="AK11" i="1"/>
  <c r="AK10" i="1" s="1"/>
  <c r="AK9" i="1" s="1"/>
  <c r="AJ11" i="1"/>
  <c r="AJ10" i="1" s="1"/>
  <c r="AJ9" i="1" s="1"/>
  <c r="AH11" i="1"/>
  <c r="AH10" i="1" s="1"/>
  <c r="AH9" i="1" s="1"/>
  <c r="AG11" i="1"/>
  <c r="AG10" i="1" s="1"/>
  <c r="AG9" i="1" s="1"/>
  <c r="AE24" i="1"/>
  <c r="AE23" i="1" s="1"/>
  <c r="AB24" i="1"/>
  <c r="AD23" i="1"/>
  <c r="AD20" i="1" s="1"/>
  <c r="AD19" i="1" s="1"/>
  <c r="AC23" i="1"/>
  <c r="AC20" i="1" s="1"/>
  <c r="AC19" i="1" s="1"/>
  <c r="AA23" i="1"/>
  <c r="AA20" i="1" s="1"/>
  <c r="AA19" i="1" s="1"/>
  <c r="Z23" i="1"/>
  <c r="Z20" i="1" s="1"/>
  <c r="Z19" i="1" s="1"/>
  <c r="AE22" i="1"/>
  <c r="AE21" i="1" s="1"/>
  <c r="AB22" i="1"/>
  <c r="AB21" i="1" s="1"/>
  <c r="AE18" i="1"/>
  <c r="AE17" i="1" s="1"/>
  <c r="AE14" i="1" s="1"/>
  <c r="AB18" i="1"/>
  <c r="AB17" i="1" s="1"/>
  <c r="AB14" i="1" s="1"/>
  <c r="AD17" i="1"/>
  <c r="AC17" i="1"/>
  <c r="AC14" i="1" s="1"/>
  <c r="AA17" i="1"/>
  <c r="AA14" i="1" s="1"/>
  <c r="Z17" i="1"/>
  <c r="Z14" i="1" s="1"/>
  <c r="AE12" i="1"/>
  <c r="AB12" i="1"/>
  <c r="AB11" i="1" s="1"/>
  <c r="AB10" i="1" s="1"/>
  <c r="AB9" i="1" s="1"/>
  <c r="AD11" i="1"/>
  <c r="AD10" i="1" s="1"/>
  <c r="AD9" i="1" s="1"/>
  <c r="AC11" i="1"/>
  <c r="AC10" i="1" s="1"/>
  <c r="AC9" i="1" s="1"/>
  <c r="AA11" i="1"/>
  <c r="AA10" i="1" s="1"/>
  <c r="AA9" i="1" s="1"/>
  <c r="Z11" i="1"/>
  <c r="Z10" i="1" s="1"/>
  <c r="Z9" i="1" s="1"/>
  <c r="T23" i="1"/>
  <c r="T20" i="1" s="1"/>
  <c r="T19" i="1" s="1"/>
  <c r="V23" i="1"/>
  <c r="V20" i="1" s="1"/>
  <c r="V19" i="1" s="1"/>
  <c r="W23" i="1"/>
  <c r="W20" i="1" s="1"/>
  <c r="W19" i="1" s="1"/>
  <c r="S23" i="1"/>
  <c r="S20" i="1" s="1"/>
  <c r="S19" i="1" s="1"/>
  <c r="T17" i="1"/>
  <c r="T14" i="1" s="1"/>
  <c r="V17" i="1"/>
  <c r="V14" i="1" s="1"/>
  <c r="W17" i="1"/>
  <c r="S17" i="1"/>
  <c r="S14" i="1" s="1"/>
  <c r="S11" i="1"/>
  <c r="S10" i="1" s="1"/>
  <c r="S9" i="1" s="1"/>
  <c r="T11" i="1"/>
  <c r="T10" i="1" s="1"/>
  <c r="T9" i="1" s="1"/>
  <c r="W11" i="1"/>
  <c r="W10" i="1" s="1"/>
  <c r="W9" i="1" s="1"/>
  <c r="V11" i="1"/>
  <c r="V10" i="1" s="1"/>
  <c r="V9" i="1" s="1"/>
  <c r="U12" i="1"/>
  <c r="U11" i="1" s="1"/>
  <c r="U10" i="1" s="1"/>
  <c r="U9" i="1" s="1"/>
  <c r="X12" i="1"/>
  <c r="AU12" i="1"/>
  <c r="AV12" i="1"/>
  <c r="AX12" i="1"/>
  <c r="AY12" i="1"/>
  <c r="U18" i="1"/>
  <c r="U17" i="1" s="1"/>
  <c r="U14" i="1" s="1"/>
  <c r="X18" i="1"/>
  <c r="X17" i="1" s="1"/>
  <c r="X14" i="1" s="1"/>
  <c r="AU18" i="1"/>
  <c r="AV18" i="1"/>
  <c r="AX18" i="1"/>
  <c r="AY18" i="1"/>
  <c r="U22" i="1"/>
  <c r="U21" i="1" s="1"/>
  <c r="X22" i="1"/>
  <c r="X21" i="1" s="1"/>
  <c r="AU22" i="1"/>
  <c r="AU21" i="1" s="1"/>
  <c r="AV22" i="1"/>
  <c r="AV21" i="1" s="1"/>
  <c r="AX22" i="1"/>
  <c r="AX21" i="1" s="1"/>
  <c r="AY22" i="1"/>
  <c r="AY21" i="1" s="1"/>
  <c r="U24" i="1"/>
  <c r="U23" i="1" s="1"/>
  <c r="X24" i="1"/>
  <c r="X23" i="1" s="1"/>
  <c r="AU24" i="1"/>
  <c r="AV24" i="1"/>
  <c r="AX24" i="1"/>
  <c r="AY24" i="1"/>
  <c r="U29" i="1"/>
  <c r="U28" i="1" s="1"/>
  <c r="X29" i="1"/>
  <c r="X28" i="1" s="1"/>
  <c r="AB29" i="1"/>
  <c r="AB28" i="1" s="1"/>
  <c r="AE29" i="1"/>
  <c r="AE28" i="1" s="1"/>
  <c r="AI29" i="1"/>
  <c r="AI28" i="1" s="1"/>
  <c r="AL29" i="1"/>
  <c r="AL28" i="1" s="1"/>
  <c r="AP29" i="1"/>
  <c r="AP28" i="1" s="1"/>
  <c r="AS29" i="1"/>
  <c r="AS28" i="1" s="1"/>
  <c r="AU29" i="1"/>
  <c r="AU28" i="1" s="1"/>
  <c r="AV29" i="1"/>
  <c r="AV28" i="1" s="1"/>
  <c r="AX29" i="1"/>
  <c r="AX28" i="1" s="1"/>
  <c r="AY29" i="1"/>
  <c r="AY28" i="1" s="1"/>
  <c r="U31" i="1"/>
  <c r="U30" i="1" s="1"/>
  <c r="X31" i="1"/>
  <c r="X30" i="1" s="1"/>
  <c r="AB31" i="1"/>
  <c r="AB30" i="1" s="1"/>
  <c r="AE31" i="1"/>
  <c r="AE30" i="1" s="1"/>
  <c r="AI31" i="1"/>
  <c r="AI30" i="1" s="1"/>
  <c r="AL31" i="1"/>
  <c r="AL30" i="1" s="1"/>
  <c r="AP31" i="1"/>
  <c r="AP30" i="1" s="1"/>
  <c r="AS31" i="1"/>
  <c r="AS30" i="1" s="1"/>
  <c r="AU31" i="1"/>
  <c r="AU30" i="1" s="1"/>
  <c r="AV31" i="1"/>
  <c r="AV30" i="1" s="1"/>
  <c r="AX31" i="1"/>
  <c r="AX30" i="1" s="1"/>
  <c r="AY31" i="1"/>
  <c r="AY30" i="1" s="1"/>
  <c r="U42" i="1"/>
  <c r="U41" i="1" s="1"/>
  <c r="U40" i="1" s="1"/>
  <c r="X42" i="1"/>
  <c r="X41" i="1" s="1"/>
  <c r="X40" i="1" s="1"/>
  <c r="AB42" i="1"/>
  <c r="AB41" i="1" s="1"/>
  <c r="AB40" i="1" s="1"/>
  <c r="AE42" i="1"/>
  <c r="AE41" i="1" s="1"/>
  <c r="AE40" i="1" s="1"/>
  <c r="AI42" i="1"/>
  <c r="AI41" i="1" s="1"/>
  <c r="AI40" i="1" s="1"/>
  <c r="AL42" i="1"/>
  <c r="AL41" i="1" s="1"/>
  <c r="AL40" i="1" s="1"/>
  <c r="AP42" i="1"/>
  <c r="AP41" i="1" s="1"/>
  <c r="AP40" i="1" s="1"/>
  <c r="AS42" i="1"/>
  <c r="AS41" i="1" s="1"/>
  <c r="AS40" i="1" s="1"/>
  <c r="AU42" i="1"/>
  <c r="AU41" i="1" s="1"/>
  <c r="AU40" i="1" s="1"/>
  <c r="AV42" i="1"/>
  <c r="AV41" i="1" s="1"/>
  <c r="AV40" i="1" s="1"/>
  <c r="AX42" i="1"/>
  <c r="AX41" i="1" s="1"/>
  <c r="AX40" i="1" s="1"/>
  <c r="AY42" i="1"/>
  <c r="AY41" i="1" s="1"/>
  <c r="AY40" i="1" s="1"/>
  <c r="U50" i="1"/>
  <c r="U49" i="1" s="1"/>
  <c r="U48" i="1" s="1"/>
  <c r="U47" i="1" s="1"/>
  <c r="X50" i="1"/>
  <c r="X49" i="1" s="1"/>
  <c r="X48" i="1" s="1"/>
  <c r="X47" i="1" s="1"/>
  <c r="AB50" i="1"/>
  <c r="AB49" i="1" s="1"/>
  <c r="AB48" i="1" s="1"/>
  <c r="AB47" i="1" s="1"/>
  <c r="AE50" i="1"/>
  <c r="AE49" i="1" s="1"/>
  <c r="AE48" i="1" s="1"/>
  <c r="AE47" i="1" s="1"/>
  <c r="AI50" i="1"/>
  <c r="AI49" i="1" s="1"/>
  <c r="AI48" i="1" s="1"/>
  <c r="AI47" i="1" s="1"/>
  <c r="AL50" i="1"/>
  <c r="AL49" i="1" s="1"/>
  <c r="AL48" i="1" s="1"/>
  <c r="AL47" i="1" s="1"/>
  <c r="AP50" i="1"/>
  <c r="AP49" i="1" s="1"/>
  <c r="AP48" i="1" s="1"/>
  <c r="AP47" i="1" s="1"/>
  <c r="AS50" i="1"/>
  <c r="AS49" i="1" s="1"/>
  <c r="AS48" i="1" s="1"/>
  <c r="AS47" i="1" s="1"/>
  <c r="AU50" i="1"/>
  <c r="AU49" i="1" s="1"/>
  <c r="AU48" i="1" s="1"/>
  <c r="AV50" i="1"/>
  <c r="AV49" i="1" s="1"/>
  <c r="AV48" i="1" s="1"/>
  <c r="AV47" i="1" s="1"/>
  <c r="AX50" i="1"/>
  <c r="AX49" i="1" s="1"/>
  <c r="AX48" i="1" s="1"/>
  <c r="AX47" i="1" s="1"/>
  <c r="AY50" i="1"/>
  <c r="AY49" i="1" s="1"/>
  <c r="AY48" i="1" s="1"/>
  <c r="AY47" i="1" s="1"/>
  <c r="U56" i="1"/>
  <c r="U55" i="1" s="1"/>
  <c r="U54" i="1" s="1"/>
  <c r="U53" i="1" s="1"/>
  <c r="U52" i="1" s="1"/>
  <c r="U51" i="1" s="1"/>
  <c r="X56" i="1"/>
  <c r="X55" i="1" s="1"/>
  <c r="X54" i="1" s="1"/>
  <c r="X53" i="1" s="1"/>
  <c r="X52" i="1" s="1"/>
  <c r="X51" i="1" s="1"/>
  <c r="AB56" i="1"/>
  <c r="AB55" i="1" s="1"/>
  <c r="AB54" i="1" s="1"/>
  <c r="AB53" i="1" s="1"/>
  <c r="AB52" i="1" s="1"/>
  <c r="AB51" i="1" s="1"/>
  <c r="AE56" i="1"/>
  <c r="AE55" i="1" s="1"/>
  <c r="AE54" i="1" s="1"/>
  <c r="AE53" i="1" s="1"/>
  <c r="AE52" i="1" s="1"/>
  <c r="AE51" i="1" s="1"/>
  <c r="AI56" i="1"/>
  <c r="AI55" i="1" s="1"/>
  <c r="AI54" i="1" s="1"/>
  <c r="AI53" i="1" s="1"/>
  <c r="AI52" i="1" s="1"/>
  <c r="AI51" i="1" s="1"/>
  <c r="AL56" i="1"/>
  <c r="AL55" i="1" s="1"/>
  <c r="AL54" i="1" s="1"/>
  <c r="AL53" i="1" s="1"/>
  <c r="AL52" i="1" s="1"/>
  <c r="AL51" i="1" s="1"/>
  <c r="AP56" i="1"/>
  <c r="AP55" i="1" s="1"/>
  <c r="AP54" i="1" s="1"/>
  <c r="AP53" i="1" s="1"/>
  <c r="AP52" i="1" s="1"/>
  <c r="AP51" i="1" s="1"/>
  <c r="AS56" i="1"/>
  <c r="AS55" i="1" s="1"/>
  <c r="AS54" i="1" s="1"/>
  <c r="AS53" i="1" s="1"/>
  <c r="AS52" i="1" s="1"/>
  <c r="AS51" i="1" s="1"/>
  <c r="AU56" i="1"/>
  <c r="AU55" i="1" s="1"/>
  <c r="AU54" i="1" s="1"/>
  <c r="AU53" i="1" s="1"/>
  <c r="AU52" i="1" s="1"/>
  <c r="AU51" i="1" s="1"/>
  <c r="AV56" i="1"/>
  <c r="AV55" i="1" s="1"/>
  <c r="AV54" i="1" s="1"/>
  <c r="AV53" i="1" s="1"/>
  <c r="AV52" i="1" s="1"/>
  <c r="AV51" i="1" s="1"/>
  <c r="AX56" i="1"/>
  <c r="AX55" i="1" s="1"/>
  <c r="AX54" i="1" s="1"/>
  <c r="AX53" i="1" s="1"/>
  <c r="AX52" i="1" s="1"/>
  <c r="AX51" i="1" s="1"/>
  <c r="AY56" i="1"/>
  <c r="AY55" i="1" s="1"/>
  <c r="AY54" i="1" s="1"/>
  <c r="AY53" i="1" s="1"/>
  <c r="AY52" i="1" s="1"/>
  <c r="AY51" i="1" s="1"/>
  <c r="U58" i="1"/>
  <c r="AB58" i="1"/>
  <c r="AE58" i="1"/>
  <c r="AI58" i="1"/>
  <c r="AL58" i="1"/>
  <c r="AP58" i="1"/>
  <c r="AS58" i="1"/>
  <c r="AU58" i="1"/>
  <c r="AV58" i="1"/>
  <c r="AY58" i="1"/>
  <c r="AB59" i="1"/>
  <c r="AE59" i="1"/>
  <c r="AI59" i="1"/>
  <c r="AL59" i="1"/>
  <c r="AP59" i="1"/>
  <c r="AS59" i="1"/>
  <c r="AU59" i="1"/>
  <c r="AV59" i="1"/>
  <c r="AY59" i="1"/>
  <c r="AB60" i="1"/>
  <c r="AE60" i="1"/>
  <c r="AI60" i="1"/>
  <c r="AL60" i="1"/>
  <c r="AP60" i="1"/>
  <c r="AS60" i="1"/>
  <c r="AU60" i="1"/>
  <c r="AV60" i="1"/>
  <c r="AY60" i="1"/>
  <c r="U61" i="1"/>
  <c r="U60" i="1" s="1"/>
  <c r="U59" i="1" s="1"/>
  <c r="X61" i="1"/>
  <c r="AB61" i="1"/>
  <c r="AE61" i="1"/>
  <c r="AI61" i="1"/>
  <c r="AL61" i="1"/>
  <c r="AP61" i="1"/>
  <c r="AS61" i="1"/>
  <c r="AU61" i="1"/>
  <c r="AV61" i="1"/>
  <c r="AX61" i="1"/>
  <c r="AY61" i="1"/>
  <c r="U65" i="1"/>
  <c r="U64" i="1" s="1"/>
  <c r="X65" i="1"/>
  <c r="X64" i="1" s="1"/>
  <c r="AB65" i="1"/>
  <c r="AB64" i="1" s="1"/>
  <c r="AE65" i="1"/>
  <c r="AE64" i="1" s="1"/>
  <c r="AI65" i="1"/>
  <c r="AI64" i="1" s="1"/>
  <c r="AL65" i="1"/>
  <c r="AL64" i="1" s="1"/>
  <c r="AP65" i="1"/>
  <c r="AP64" i="1" s="1"/>
  <c r="AS65" i="1"/>
  <c r="AS64" i="1" s="1"/>
  <c r="AU65" i="1"/>
  <c r="AU64" i="1" s="1"/>
  <c r="AV65" i="1"/>
  <c r="AV64" i="1" s="1"/>
  <c r="AX65" i="1"/>
  <c r="AX64" i="1" s="1"/>
  <c r="AY65" i="1"/>
  <c r="AY64" i="1" s="1"/>
  <c r="U67" i="1"/>
  <c r="U66" i="1" s="1"/>
  <c r="X67" i="1"/>
  <c r="X66" i="1" s="1"/>
  <c r="AB67" i="1"/>
  <c r="AB66" i="1" s="1"/>
  <c r="AE67" i="1"/>
  <c r="AE66" i="1" s="1"/>
  <c r="AI67" i="1"/>
  <c r="AI66" i="1" s="1"/>
  <c r="AL67" i="1"/>
  <c r="AL66" i="1" s="1"/>
  <c r="AP67" i="1"/>
  <c r="AP66" i="1" s="1"/>
  <c r="AS67" i="1"/>
  <c r="AS66" i="1" s="1"/>
  <c r="AU67" i="1"/>
  <c r="AU66" i="1" s="1"/>
  <c r="AV67" i="1"/>
  <c r="AV66" i="1" s="1"/>
  <c r="AX67" i="1"/>
  <c r="AX66" i="1" s="1"/>
  <c r="AY67" i="1"/>
  <c r="AY66" i="1" s="1"/>
  <c r="U68" i="1"/>
  <c r="X68" i="1"/>
  <c r="AB68" i="1"/>
  <c r="AE68" i="1"/>
  <c r="AI68" i="1"/>
  <c r="AL68" i="1"/>
  <c r="AP68" i="1"/>
  <c r="AS68" i="1"/>
  <c r="AU68" i="1"/>
  <c r="AV68" i="1"/>
  <c r="AX68" i="1"/>
  <c r="AY68" i="1"/>
  <c r="U69" i="1"/>
  <c r="X69" i="1"/>
  <c r="AB69" i="1"/>
  <c r="AE69" i="1"/>
  <c r="AI69" i="1"/>
  <c r="AL69" i="1"/>
  <c r="AP69" i="1"/>
  <c r="AS69" i="1"/>
  <c r="AU69" i="1"/>
  <c r="AV69" i="1"/>
  <c r="AX69" i="1"/>
  <c r="AY69" i="1"/>
  <c r="U70" i="1"/>
  <c r="X70" i="1"/>
  <c r="AB70" i="1"/>
  <c r="AE70" i="1"/>
  <c r="AI70" i="1"/>
  <c r="AL70" i="1"/>
  <c r="AP70" i="1"/>
  <c r="AS70" i="1"/>
  <c r="AU70" i="1"/>
  <c r="AV70" i="1"/>
  <c r="AX70" i="1"/>
  <c r="AY70" i="1"/>
  <c r="U75" i="1"/>
  <c r="U74" i="1" s="1"/>
  <c r="U73" i="1" s="1"/>
  <c r="X75" i="1"/>
  <c r="X74" i="1" s="1"/>
  <c r="X73" i="1" s="1"/>
  <c r="AB75" i="1"/>
  <c r="AB74" i="1" s="1"/>
  <c r="AB73" i="1" s="1"/>
  <c r="AE75" i="1"/>
  <c r="AE74" i="1" s="1"/>
  <c r="AE73" i="1" s="1"/>
  <c r="AI75" i="1"/>
  <c r="AI74" i="1" s="1"/>
  <c r="AI73" i="1" s="1"/>
  <c r="AL75" i="1"/>
  <c r="AL74" i="1" s="1"/>
  <c r="AL73" i="1" s="1"/>
  <c r="AP75" i="1"/>
  <c r="AP74" i="1" s="1"/>
  <c r="AP73" i="1" s="1"/>
  <c r="AS75" i="1"/>
  <c r="AS74" i="1" s="1"/>
  <c r="AS73" i="1" s="1"/>
  <c r="AU75" i="1"/>
  <c r="AU74" i="1" s="1"/>
  <c r="AU73" i="1" s="1"/>
  <c r="AV75" i="1"/>
  <c r="AV74" i="1" s="1"/>
  <c r="AV73" i="1" s="1"/>
  <c r="AX75" i="1"/>
  <c r="AX74" i="1" s="1"/>
  <c r="AX73" i="1" s="1"/>
  <c r="AY75" i="1"/>
  <c r="AY74" i="1" s="1"/>
  <c r="AY73" i="1" s="1"/>
  <c r="U80" i="1"/>
  <c r="U79" i="1" s="1"/>
  <c r="X80" i="1"/>
  <c r="X79" i="1" s="1"/>
  <c r="AB80" i="1"/>
  <c r="AB79" i="1" s="1"/>
  <c r="AE80" i="1"/>
  <c r="AE79" i="1" s="1"/>
  <c r="AI80" i="1"/>
  <c r="AI79" i="1" s="1"/>
  <c r="AL80" i="1"/>
  <c r="AL79" i="1" s="1"/>
  <c r="AP80" i="1"/>
  <c r="AP79" i="1" s="1"/>
  <c r="AS80" i="1"/>
  <c r="AS79" i="1" s="1"/>
  <c r="AU80" i="1"/>
  <c r="AU79" i="1" s="1"/>
  <c r="AV80" i="1"/>
  <c r="AV79" i="1" s="1"/>
  <c r="AX80" i="1"/>
  <c r="AX79" i="1" s="1"/>
  <c r="AY80" i="1"/>
  <c r="AY79" i="1" s="1"/>
  <c r="U82" i="1"/>
  <c r="U81" i="1" s="1"/>
  <c r="X82" i="1"/>
  <c r="X81" i="1" s="1"/>
  <c r="AB82" i="1"/>
  <c r="AB81" i="1" s="1"/>
  <c r="AE82" i="1"/>
  <c r="AE81" i="1" s="1"/>
  <c r="AI82" i="1"/>
  <c r="AI81" i="1" s="1"/>
  <c r="AL82" i="1"/>
  <c r="AL81" i="1" s="1"/>
  <c r="AP82" i="1"/>
  <c r="AP81" i="1" s="1"/>
  <c r="AS82" i="1"/>
  <c r="AS81" i="1" s="1"/>
  <c r="AU82" i="1"/>
  <c r="AU81" i="1" s="1"/>
  <c r="AV82" i="1"/>
  <c r="AV81" i="1" s="1"/>
  <c r="AX82" i="1"/>
  <c r="AX81" i="1" s="1"/>
  <c r="AY82" i="1"/>
  <c r="AY81" i="1" s="1"/>
  <c r="U85" i="1"/>
  <c r="U84" i="1" s="1"/>
  <c r="U83" i="1" s="1"/>
  <c r="X85" i="1"/>
  <c r="X84" i="1" s="1"/>
  <c r="X83" i="1" s="1"/>
  <c r="AB85" i="1"/>
  <c r="AB84" i="1" s="1"/>
  <c r="AB83" i="1" s="1"/>
  <c r="AE85" i="1"/>
  <c r="AE84" i="1" s="1"/>
  <c r="AE83" i="1" s="1"/>
  <c r="AI85" i="1"/>
  <c r="AI84" i="1" s="1"/>
  <c r="AI83" i="1" s="1"/>
  <c r="AL85" i="1"/>
  <c r="AL84" i="1" s="1"/>
  <c r="AL83" i="1" s="1"/>
  <c r="AP85" i="1"/>
  <c r="AP84" i="1" s="1"/>
  <c r="AP83" i="1" s="1"/>
  <c r="AS85" i="1"/>
  <c r="AS84" i="1" s="1"/>
  <c r="AS83" i="1" s="1"/>
  <c r="AU85" i="1"/>
  <c r="AU84" i="1" s="1"/>
  <c r="AU83" i="1" s="1"/>
  <c r="AV85" i="1"/>
  <c r="AV84" i="1" s="1"/>
  <c r="AV83" i="1" s="1"/>
  <c r="AX85" i="1"/>
  <c r="AX84" i="1" s="1"/>
  <c r="AX83" i="1" s="1"/>
  <c r="AY85" i="1"/>
  <c r="AY84" i="1" s="1"/>
  <c r="AY83" i="1" s="1"/>
  <c r="U89" i="1"/>
  <c r="U88" i="1" s="1"/>
  <c r="U87" i="1" s="1"/>
  <c r="U86" i="1" s="1"/>
  <c r="X89" i="1"/>
  <c r="X88" i="1" s="1"/>
  <c r="X87" i="1" s="1"/>
  <c r="X86" i="1" s="1"/>
  <c r="AB89" i="1"/>
  <c r="AB88" i="1" s="1"/>
  <c r="AB87" i="1" s="1"/>
  <c r="AB86" i="1" s="1"/>
  <c r="AE89" i="1"/>
  <c r="AE88" i="1" s="1"/>
  <c r="AE87" i="1" s="1"/>
  <c r="AE86" i="1" s="1"/>
  <c r="AI89" i="1"/>
  <c r="AI88" i="1" s="1"/>
  <c r="AI87" i="1" s="1"/>
  <c r="AI86" i="1" s="1"/>
  <c r="AL89" i="1"/>
  <c r="AL88" i="1" s="1"/>
  <c r="AL87" i="1" s="1"/>
  <c r="AL86" i="1" s="1"/>
  <c r="AP89" i="1"/>
  <c r="AP88" i="1" s="1"/>
  <c r="AP87" i="1" s="1"/>
  <c r="AP86" i="1" s="1"/>
  <c r="AS89" i="1"/>
  <c r="AS88" i="1" s="1"/>
  <c r="AS87" i="1" s="1"/>
  <c r="AS86" i="1" s="1"/>
  <c r="AU89" i="1"/>
  <c r="AU88" i="1" s="1"/>
  <c r="AU87" i="1" s="1"/>
  <c r="AU86" i="1" s="1"/>
  <c r="AV89" i="1"/>
  <c r="AV88" i="1" s="1"/>
  <c r="AV87" i="1" s="1"/>
  <c r="AV86" i="1" s="1"/>
  <c r="AX89" i="1"/>
  <c r="AX88" i="1" s="1"/>
  <c r="AX87" i="1" s="1"/>
  <c r="AX86" i="1" s="1"/>
  <c r="AY89" i="1"/>
  <c r="AY88" i="1" s="1"/>
  <c r="AY87" i="1" s="1"/>
  <c r="AY86" i="1" s="1"/>
  <c r="U96" i="1"/>
  <c r="U95" i="1" s="1"/>
  <c r="U94" i="1" s="1"/>
  <c r="U93" i="1" s="1"/>
  <c r="X96" i="1"/>
  <c r="X95" i="1" s="1"/>
  <c r="X94" i="1" s="1"/>
  <c r="X93" i="1" s="1"/>
  <c r="AB96" i="1"/>
  <c r="AB95" i="1" s="1"/>
  <c r="AB94" i="1" s="1"/>
  <c r="AB93" i="1" s="1"/>
  <c r="AE96" i="1"/>
  <c r="AE95" i="1" s="1"/>
  <c r="AE94" i="1" s="1"/>
  <c r="AE93" i="1" s="1"/>
  <c r="AI96" i="1"/>
  <c r="AI95" i="1" s="1"/>
  <c r="AI94" i="1" s="1"/>
  <c r="AI93" i="1" s="1"/>
  <c r="AL96" i="1"/>
  <c r="AL95" i="1" s="1"/>
  <c r="AL94" i="1" s="1"/>
  <c r="AL93" i="1" s="1"/>
  <c r="AP96" i="1"/>
  <c r="AP95" i="1" s="1"/>
  <c r="AP94" i="1" s="1"/>
  <c r="AP93" i="1" s="1"/>
  <c r="AS96" i="1"/>
  <c r="AS95" i="1" s="1"/>
  <c r="AS94" i="1" s="1"/>
  <c r="AS93" i="1" s="1"/>
  <c r="AU96" i="1"/>
  <c r="AU95" i="1" s="1"/>
  <c r="AU94" i="1" s="1"/>
  <c r="AU93" i="1" s="1"/>
  <c r="AV96" i="1"/>
  <c r="AV95" i="1" s="1"/>
  <c r="AV94" i="1" s="1"/>
  <c r="AV93" i="1" s="1"/>
  <c r="AX96" i="1"/>
  <c r="AX95" i="1" s="1"/>
  <c r="AX94" i="1" s="1"/>
  <c r="AX93" i="1" s="1"/>
  <c r="AY96" i="1"/>
  <c r="AY95" i="1" s="1"/>
  <c r="AY94" i="1" s="1"/>
  <c r="AY93" i="1" s="1"/>
  <c r="U103" i="1"/>
  <c r="X103" i="1"/>
  <c r="AB103" i="1"/>
  <c r="AE103" i="1"/>
  <c r="AI103" i="1"/>
  <c r="AL103" i="1"/>
  <c r="AP103" i="1"/>
  <c r="AS103" i="1"/>
  <c r="AU103" i="1"/>
  <c r="AV103" i="1"/>
  <c r="U104" i="1"/>
  <c r="X104" i="1"/>
  <c r="AB104" i="1"/>
  <c r="AE104" i="1"/>
  <c r="AI104" i="1"/>
  <c r="AL104" i="1"/>
  <c r="AP104" i="1"/>
  <c r="AS104" i="1"/>
  <c r="AU104" i="1"/>
  <c r="AV104" i="1"/>
  <c r="AX104" i="1"/>
  <c r="AY104" i="1"/>
  <c r="U107" i="1"/>
  <c r="X107" i="1"/>
  <c r="AB107" i="1"/>
  <c r="AE107" i="1"/>
  <c r="AI107" i="1"/>
  <c r="AL107" i="1"/>
  <c r="AP107" i="1"/>
  <c r="AS107" i="1"/>
  <c r="AU107" i="1"/>
  <c r="AV107" i="1"/>
  <c r="U108" i="1"/>
  <c r="X108" i="1"/>
  <c r="AB108" i="1"/>
  <c r="AE108" i="1"/>
  <c r="AI108" i="1"/>
  <c r="AL108" i="1"/>
  <c r="AP108" i="1"/>
  <c r="AS108" i="1"/>
  <c r="AU108" i="1"/>
  <c r="AV108" i="1"/>
  <c r="AX108" i="1"/>
  <c r="AY108" i="1"/>
  <c r="U112" i="1"/>
  <c r="U111" i="1" s="1"/>
  <c r="X112" i="1"/>
  <c r="X111" i="1" s="1"/>
  <c r="AB112" i="1"/>
  <c r="AB111" i="1" s="1"/>
  <c r="AE112" i="1"/>
  <c r="AE111" i="1" s="1"/>
  <c r="AI112" i="1"/>
  <c r="AI111" i="1" s="1"/>
  <c r="AL112" i="1"/>
  <c r="AL111" i="1" s="1"/>
  <c r="AP112" i="1"/>
  <c r="AP111" i="1" s="1"/>
  <c r="AS112" i="1"/>
  <c r="AS111" i="1" s="1"/>
  <c r="AU112" i="1"/>
  <c r="AU111" i="1" s="1"/>
  <c r="AV112" i="1"/>
  <c r="AV111" i="1" s="1"/>
  <c r="U113" i="1"/>
  <c r="X113" i="1"/>
  <c r="AB113" i="1"/>
  <c r="AE113" i="1"/>
  <c r="AI113" i="1"/>
  <c r="AL113" i="1"/>
  <c r="AP113" i="1"/>
  <c r="AS113" i="1"/>
  <c r="AU113" i="1"/>
  <c r="AV113" i="1"/>
  <c r="AX113" i="1"/>
  <c r="AY113" i="1"/>
  <c r="U129" i="1"/>
  <c r="X129" i="1"/>
  <c r="AB129" i="1"/>
  <c r="AE129" i="1"/>
  <c r="AI129" i="1"/>
  <c r="AL129" i="1"/>
  <c r="AP129" i="1"/>
  <c r="AS129" i="1"/>
  <c r="AU129" i="1"/>
  <c r="AV129" i="1"/>
  <c r="U130" i="1"/>
  <c r="X130" i="1"/>
  <c r="AB130" i="1"/>
  <c r="AE130" i="1"/>
  <c r="AI130" i="1"/>
  <c r="AL130" i="1"/>
  <c r="AP130" i="1"/>
  <c r="AS130" i="1"/>
  <c r="AU130" i="1"/>
  <c r="AV130" i="1"/>
  <c r="U131" i="1"/>
  <c r="X131" i="1"/>
  <c r="AB131" i="1"/>
  <c r="AE131" i="1"/>
  <c r="AI131" i="1"/>
  <c r="AL131" i="1"/>
  <c r="AP131" i="1"/>
  <c r="AS131" i="1"/>
  <c r="AU131" i="1"/>
  <c r="AV131" i="1"/>
  <c r="AX131" i="1"/>
  <c r="AY131" i="1"/>
  <c r="U136" i="1"/>
  <c r="U135" i="1" s="1"/>
  <c r="U134" i="1" s="1"/>
  <c r="U133" i="1" s="1"/>
  <c r="X136" i="1"/>
  <c r="X135" i="1" s="1"/>
  <c r="X134" i="1" s="1"/>
  <c r="X133" i="1" s="1"/>
  <c r="AB136" i="1"/>
  <c r="AB135" i="1" s="1"/>
  <c r="AB134" i="1" s="1"/>
  <c r="AB133" i="1" s="1"/>
  <c r="AE136" i="1"/>
  <c r="AE135" i="1" s="1"/>
  <c r="AE134" i="1" s="1"/>
  <c r="AE133" i="1" s="1"/>
  <c r="AI136" i="1"/>
  <c r="AI135" i="1" s="1"/>
  <c r="AI134" i="1" s="1"/>
  <c r="AI133" i="1" s="1"/>
  <c r="AL136" i="1"/>
  <c r="AL135" i="1" s="1"/>
  <c r="AL134" i="1" s="1"/>
  <c r="AL133" i="1" s="1"/>
  <c r="AP136" i="1"/>
  <c r="AP135" i="1" s="1"/>
  <c r="AP134" i="1" s="1"/>
  <c r="AP133" i="1" s="1"/>
  <c r="AS136" i="1"/>
  <c r="AS135" i="1" s="1"/>
  <c r="AS134" i="1" s="1"/>
  <c r="AS133" i="1" s="1"/>
  <c r="AU136" i="1"/>
  <c r="AU135" i="1" s="1"/>
  <c r="AU134" i="1" s="1"/>
  <c r="AU133" i="1" s="1"/>
  <c r="AV136" i="1"/>
  <c r="AV135" i="1" s="1"/>
  <c r="AV134" i="1" s="1"/>
  <c r="AV133" i="1" s="1"/>
  <c r="AX136" i="1"/>
  <c r="AX135" i="1" s="1"/>
  <c r="AX134" i="1" s="1"/>
  <c r="AX133" i="1" s="1"/>
  <c r="AY136" i="1"/>
  <c r="AY135" i="1" s="1"/>
  <c r="AY134" i="1" s="1"/>
  <c r="AY133" i="1" s="1"/>
  <c r="U138" i="1"/>
  <c r="U137" i="1" s="1"/>
  <c r="X138" i="1"/>
  <c r="X137" i="1" s="1"/>
  <c r="AB138" i="1"/>
  <c r="AB137" i="1" s="1"/>
  <c r="AE138" i="1"/>
  <c r="AE137" i="1" s="1"/>
  <c r="AI138" i="1"/>
  <c r="AI137" i="1" s="1"/>
  <c r="AL138" i="1"/>
  <c r="AL137" i="1" s="1"/>
  <c r="AP138" i="1"/>
  <c r="AP137" i="1" s="1"/>
  <c r="AS138" i="1"/>
  <c r="AS137" i="1" s="1"/>
  <c r="AU138" i="1"/>
  <c r="AU137" i="1" s="1"/>
  <c r="AV138" i="1"/>
  <c r="AV137" i="1" s="1"/>
  <c r="U139" i="1"/>
  <c r="X139" i="1"/>
  <c r="AB139" i="1"/>
  <c r="AE139" i="1"/>
  <c r="AI139" i="1"/>
  <c r="AL139" i="1"/>
  <c r="AP139" i="1"/>
  <c r="AS139" i="1"/>
  <c r="AU139" i="1"/>
  <c r="AV139" i="1"/>
  <c r="U140" i="1"/>
  <c r="X140" i="1"/>
  <c r="AB140" i="1"/>
  <c r="AE140" i="1"/>
  <c r="AI140" i="1"/>
  <c r="AL140" i="1"/>
  <c r="AP140" i="1"/>
  <c r="AS140" i="1"/>
  <c r="AU140" i="1"/>
  <c r="AV140" i="1"/>
  <c r="AX140" i="1"/>
  <c r="AY140" i="1"/>
  <c r="U147" i="1"/>
  <c r="U146" i="1" s="1"/>
  <c r="U145" i="1" s="1"/>
  <c r="X147" i="1"/>
  <c r="X146" i="1" s="1"/>
  <c r="X145" i="1" s="1"/>
  <c r="AB147" i="1"/>
  <c r="AB146" i="1" s="1"/>
  <c r="AB145" i="1" s="1"/>
  <c r="AE147" i="1"/>
  <c r="AE146" i="1" s="1"/>
  <c r="AE145" i="1" s="1"/>
  <c r="AI147" i="1"/>
  <c r="AI146" i="1" s="1"/>
  <c r="AI145" i="1" s="1"/>
  <c r="AL147" i="1"/>
  <c r="AL146" i="1" s="1"/>
  <c r="AL145" i="1" s="1"/>
  <c r="AP147" i="1"/>
  <c r="AP146" i="1" s="1"/>
  <c r="AP145" i="1" s="1"/>
  <c r="AS147" i="1"/>
  <c r="AS146" i="1" s="1"/>
  <c r="AS145" i="1" s="1"/>
  <c r="AU147" i="1"/>
  <c r="AU146" i="1" s="1"/>
  <c r="AU145" i="1" s="1"/>
  <c r="AV147" i="1"/>
  <c r="AV146" i="1" s="1"/>
  <c r="AV145" i="1" s="1"/>
  <c r="AX147" i="1"/>
  <c r="AX146" i="1" s="1"/>
  <c r="AX145" i="1" s="1"/>
  <c r="AY147" i="1"/>
  <c r="AY146" i="1" s="1"/>
  <c r="AY145" i="1" s="1"/>
  <c r="U150" i="1"/>
  <c r="U149" i="1" s="1"/>
  <c r="U148" i="1" s="1"/>
  <c r="X150" i="1"/>
  <c r="X149" i="1" s="1"/>
  <c r="X148" i="1" s="1"/>
  <c r="AB150" i="1"/>
  <c r="AB149" i="1" s="1"/>
  <c r="AB148" i="1" s="1"/>
  <c r="AE150" i="1"/>
  <c r="AE149" i="1" s="1"/>
  <c r="AE148" i="1" s="1"/>
  <c r="AI150" i="1"/>
  <c r="AI149" i="1" s="1"/>
  <c r="AI148" i="1" s="1"/>
  <c r="AL150" i="1"/>
  <c r="AL149" i="1" s="1"/>
  <c r="AL148" i="1" s="1"/>
  <c r="AP150" i="1"/>
  <c r="AP149" i="1" s="1"/>
  <c r="AP148" i="1" s="1"/>
  <c r="AS150" i="1"/>
  <c r="AS149" i="1" s="1"/>
  <c r="AS148" i="1" s="1"/>
  <c r="AU150" i="1"/>
  <c r="AU149" i="1" s="1"/>
  <c r="AU148" i="1" s="1"/>
  <c r="AV150" i="1"/>
  <c r="AV149" i="1" s="1"/>
  <c r="AV148" i="1" s="1"/>
  <c r="AX150" i="1"/>
  <c r="AX149" i="1" s="1"/>
  <c r="AX148" i="1" s="1"/>
  <c r="AY150" i="1"/>
  <c r="AY149" i="1" s="1"/>
  <c r="AY148" i="1" s="1"/>
  <c r="U160" i="1"/>
  <c r="U159" i="1" s="1"/>
  <c r="U158" i="1" s="1"/>
  <c r="X160" i="1"/>
  <c r="X159" i="1" s="1"/>
  <c r="X158" i="1" s="1"/>
  <c r="AB160" i="1"/>
  <c r="AB159" i="1" s="1"/>
  <c r="AB158" i="1" s="1"/>
  <c r="AE160" i="1"/>
  <c r="AE159" i="1" s="1"/>
  <c r="AE158" i="1" s="1"/>
  <c r="AI160" i="1"/>
  <c r="AI159" i="1" s="1"/>
  <c r="AI158" i="1" s="1"/>
  <c r="AL160" i="1"/>
  <c r="AL159" i="1" s="1"/>
  <c r="AL158" i="1" s="1"/>
  <c r="AP160" i="1"/>
  <c r="AP159" i="1" s="1"/>
  <c r="AP158" i="1" s="1"/>
  <c r="AS160" i="1"/>
  <c r="AS159" i="1" s="1"/>
  <c r="AS158" i="1" s="1"/>
  <c r="AU160" i="1"/>
  <c r="AU159" i="1" s="1"/>
  <c r="AU158" i="1" s="1"/>
  <c r="AV160" i="1"/>
  <c r="AV159" i="1" s="1"/>
  <c r="AV158" i="1" s="1"/>
  <c r="AX160" i="1"/>
  <c r="AX159" i="1" s="1"/>
  <c r="AX158" i="1" s="1"/>
  <c r="AY160" i="1"/>
  <c r="AY159" i="1" s="1"/>
  <c r="AY158" i="1" s="1"/>
  <c r="U161" i="1"/>
  <c r="X161" i="1"/>
  <c r="AB161" i="1"/>
  <c r="AE161" i="1"/>
  <c r="AI161" i="1"/>
  <c r="AL161" i="1"/>
  <c r="AP161" i="1"/>
  <c r="AS161" i="1"/>
  <c r="AU161" i="1"/>
  <c r="AV161" i="1"/>
  <c r="U162" i="1"/>
  <c r="X162" i="1"/>
  <c r="AB162" i="1"/>
  <c r="AE162" i="1"/>
  <c r="AI162" i="1"/>
  <c r="AL162" i="1"/>
  <c r="AP162" i="1"/>
  <c r="AS162" i="1"/>
  <c r="AU162" i="1"/>
  <c r="AV162" i="1"/>
  <c r="U163" i="1"/>
  <c r="X163" i="1"/>
  <c r="AB163" i="1"/>
  <c r="AE163" i="1"/>
  <c r="AI163" i="1"/>
  <c r="AL163" i="1"/>
  <c r="AP163" i="1"/>
  <c r="AS163" i="1"/>
  <c r="AU163" i="1"/>
  <c r="AV163" i="1"/>
  <c r="AX163" i="1"/>
  <c r="AY163" i="1"/>
  <c r="U164" i="1"/>
  <c r="X164" i="1"/>
  <c r="AB164" i="1"/>
  <c r="AE164" i="1"/>
  <c r="AI164" i="1"/>
  <c r="AL164" i="1"/>
  <c r="AP164" i="1"/>
  <c r="AS164" i="1"/>
  <c r="AU164" i="1"/>
  <c r="AV164" i="1"/>
  <c r="AX164" i="1"/>
  <c r="AY164" i="1"/>
  <c r="U165" i="1"/>
  <c r="X165" i="1"/>
  <c r="AB165" i="1"/>
  <c r="AE165" i="1"/>
  <c r="AI165" i="1"/>
  <c r="AL165" i="1"/>
  <c r="AP165" i="1"/>
  <c r="AS165" i="1"/>
  <c r="AU165" i="1"/>
  <c r="AV165" i="1"/>
  <c r="AX165" i="1"/>
  <c r="AY165" i="1"/>
  <c r="U172" i="1"/>
  <c r="U171" i="1" s="1"/>
  <c r="U170" i="1" s="1"/>
  <c r="U169" i="1" s="1"/>
  <c r="X172" i="1"/>
  <c r="X171" i="1" s="1"/>
  <c r="X170" i="1" s="1"/>
  <c r="X169" i="1" s="1"/>
  <c r="AB172" i="1"/>
  <c r="AB171" i="1" s="1"/>
  <c r="AB170" i="1" s="1"/>
  <c r="AB169" i="1" s="1"/>
  <c r="AE172" i="1"/>
  <c r="AE171" i="1" s="1"/>
  <c r="AE170" i="1" s="1"/>
  <c r="AE169" i="1" s="1"/>
  <c r="AI172" i="1"/>
  <c r="AI171" i="1" s="1"/>
  <c r="AI170" i="1" s="1"/>
  <c r="AI169" i="1" s="1"/>
  <c r="AL172" i="1"/>
  <c r="AL171" i="1" s="1"/>
  <c r="AL170" i="1" s="1"/>
  <c r="AL169" i="1" s="1"/>
  <c r="AP172" i="1"/>
  <c r="AP171" i="1" s="1"/>
  <c r="AP170" i="1" s="1"/>
  <c r="AP169" i="1" s="1"/>
  <c r="AS172" i="1"/>
  <c r="AS171" i="1" s="1"/>
  <c r="AS170" i="1" s="1"/>
  <c r="AS169" i="1" s="1"/>
  <c r="AU172" i="1"/>
  <c r="AU171" i="1" s="1"/>
  <c r="AU170" i="1" s="1"/>
  <c r="AU169" i="1" s="1"/>
  <c r="AV172" i="1"/>
  <c r="AV171" i="1" s="1"/>
  <c r="AV170" i="1" s="1"/>
  <c r="AV169" i="1" s="1"/>
  <c r="AX172" i="1"/>
  <c r="AX171" i="1" s="1"/>
  <c r="AX170" i="1" s="1"/>
  <c r="AX169" i="1" s="1"/>
  <c r="AY172" i="1"/>
  <c r="AY171" i="1" s="1"/>
  <c r="AY170" i="1" s="1"/>
  <c r="AY169" i="1" s="1"/>
  <c r="U176" i="1"/>
  <c r="U175" i="1" s="1"/>
  <c r="U174" i="1" s="1"/>
  <c r="U173" i="1" s="1"/>
  <c r="X176" i="1"/>
  <c r="X175" i="1" s="1"/>
  <c r="X174" i="1" s="1"/>
  <c r="X173" i="1" s="1"/>
  <c r="AB176" i="1"/>
  <c r="AB175" i="1" s="1"/>
  <c r="AB174" i="1" s="1"/>
  <c r="AB173" i="1" s="1"/>
  <c r="AE176" i="1"/>
  <c r="AE175" i="1" s="1"/>
  <c r="AE174" i="1" s="1"/>
  <c r="AE173" i="1" s="1"/>
  <c r="AI176" i="1"/>
  <c r="AI175" i="1" s="1"/>
  <c r="AI174" i="1" s="1"/>
  <c r="AI173" i="1" s="1"/>
  <c r="AL176" i="1"/>
  <c r="AL175" i="1" s="1"/>
  <c r="AL174" i="1" s="1"/>
  <c r="AL173" i="1" s="1"/>
  <c r="AP176" i="1"/>
  <c r="AP175" i="1" s="1"/>
  <c r="AP174" i="1" s="1"/>
  <c r="AP173" i="1" s="1"/>
  <c r="AS176" i="1"/>
  <c r="AS175" i="1" s="1"/>
  <c r="AS174" i="1" s="1"/>
  <c r="AS173" i="1" s="1"/>
  <c r="AU176" i="1"/>
  <c r="AU175" i="1" s="1"/>
  <c r="AU174" i="1" s="1"/>
  <c r="AU173" i="1" s="1"/>
  <c r="AV176" i="1"/>
  <c r="AV175" i="1" s="1"/>
  <c r="AV174" i="1" s="1"/>
  <c r="AV173" i="1" s="1"/>
  <c r="AX176" i="1"/>
  <c r="AX175" i="1" s="1"/>
  <c r="AX174" i="1" s="1"/>
  <c r="AX173" i="1" s="1"/>
  <c r="AY176" i="1"/>
  <c r="AY175" i="1" s="1"/>
  <c r="AY174" i="1" s="1"/>
  <c r="AY173" i="1" s="1"/>
  <c r="U181" i="1"/>
  <c r="U180" i="1" s="1"/>
  <c r="U179" i="1" s="1"/>
  <c r="U178" i="1" s="1"/>
  <c r="X181" i="1"/>
  <c r="X180" i="1" s="1"/>
  <c r="X179" i="1" s="1"/>
  <c r="X178" i="1" s="1"/>
  <c r="AB181" i="1"/>
  <c r="AB180" i="1" s="1"/>
  <c r="AB179" i="1" s="1"/>
  <c r="AB178" i="1" s="1"/>
  <c r="AE181" i="1"/>
  <c r="AE180" i="1" s="1"/>
  <c r="AE179" i="1" s="1"/>
  <c r="AE178" i="1" s="1"/>
  <c r="AI181" i="1"/>
  <c r="AI180" i="1" s="1"/>
  <c r="AI179" i="1" s="1"/>
  <c r="AI178" i="1" s="1"/>
  <c r="AL181" i="1"/>
  <c r="AL180" i="1" s="1"/>
  <c r="AL179" i="1" s="1"/>
  <c r="AL178" i="1" s="1"/>
  <c r="AP181" i="1"/>
  <c r="AP180" i="1" s="1"/>
  <c r="AP179" i="1" s="1"/>
  <c r="AP178" i="1" s="1"/>
  <c r="AS181" i="1"/>
  <c r="AS180" i="1" s="1"/>
  <c r="AS179" i="1" s="1"/>
  <c r="AS178" i="1" s="1"/>
  <c r="AU181" i="1"/>
  <c r="AU180" i="1" s="1"/>
  <c r="AU179" i="1" s="1"/>
  <c r="AU178" i="1" s="1"/>
  <c r="AV181" i="1"/>
  <c r="AV180" i="1" s="1"/>
  <c r="AV179" i="1" s="1"/>
  <c r="AV178" i="1" s="1"/>
  <c r="AX181" i="1"/>
  <c r="AX180" i="1" s="1"/>
  <c r="AX179" i="1" s="1"/>
  <c r="AX178" i="1" s="1"/>
  <c r="AY181" i="1"/>
  <c r="AY180" i="1" s="1"/>
  <c r="AY179" i="1" s="1"/>
  <c r="AY178" i="1" s="1"/>
  <c r="U185" i="1"/>
  <c r="U184" i="1" s="1"/>
  <c r="U183" i="1" s="1"/>
  <c r="U182" i="1" s="1"/>
  <c r="X185" i="1"/>
  <c r="X184" i="1" s="1"/>
  <c r="X183" i="1" s="1"/>
  <c r="X182" i="1" s="1"/>
  <c r="AB185" i="1"/>
  <c r="AB184" i="1" s="1"/>
  <c r="AB183" i="1" s="1"/>
  <c r="AB182" i="1" s="1"/>
  <c r="AE185" i="1"/>
  <c r="AE184" i="1" s="1"/>
  <c r="AE183" i="1" s="1"/>
  <c r="AE182" i="1" s="1"/>
  <c r="AI185" i="1"/>
  <c r="AI184" i="1" s="1"/>
  <c r="AI183" i="1" s="1"/>
  <c r="AI182" i="1" s="1"/>
  <c r="AL185" i="1"/>
  <c r="AL184" i="1" s="1"/>
  <c r="AL183" i="1" s="1"/>
  <c r="AL182" i="1" s="1"/>
  <c r="AP185" i="1"/>
  <c r="AP184" i="1" s="1"/>
  <c r="AP183" i="1" s="1"/>
  <c r="AP182" i="1" s="1"/>
  <c r="AS185" i="1"/>
  <c r="AS184" i="1" s="1"/>
  <c r="AS183" i="1" s="1"/>
  <c r="AS182" i="1" s="1"/>
  <c r="AU185" i="1"/>
  <c r="AU184" i="1" s="1"/>
  <c r="AU183" i="1" s="1"/>
  <c r="AU182" i="1" s="1"/>
  <c r="AV185" i="1"/>
  <c r="AV184" i="1" s="1"/>
  <c r="AV183" i="1" s="1"/>
  <c r="AV182" i="1" s="1"/>
  <c r="AX185" i="1"/>
  <c r="AX184" i="1" s="1"/>
  <c r="AX183" i="1" s="1"/>
  <c r="AX182" i="1" s="1"/>
  <c r="AY185" i="1"/>
  <c r="AY184" i="1" s="1"/>
  <c r="AY183" i="1" s="1"/>
  <c r="AY182" i="1" s="1"/>
  <c r="AP188" i="1"/>
  <c r="AS188" i="1"/>
  <c r="AV188" i="1"/>
  <c r="AY188" i="1"/>
  <c r="AB189" i="1"/>
  <c r="AE189" i="1"/>
  <c r="AI189" i="1"/>
  <c r="AL189" i="1"/>
  <c r="AP189" i="1"/>
  <c r="AS189" i="1"/>
  <c r="AU189" i="1"/>
  <c r="AV189" i="1"/>
  <c r="AY189" i="1"/>
  <c r="AB190" i="1"/>
  <c r="AE190" i="1"/>
  <c r="AI190" i="1"/>
  <c r="AL190" i="1"/>
  <c r="AP190" i="1"/>
  <c r="AS190" i="1"/>
  <c r="AU190" i="1"/>
  <c r="AV190" i="1"/>
  <c r="AY190" i="1"/>
  <c r="AB191" i="1"/>
  <c r="AE191" i="1"/>
  <c r="AI191" i="1"/>
  <c r="AL191" i="1"/>
  <c r="AP191" i="1"/>
  <c r="AS191" i="1"/>
  <c r="AU191" i="1"/>
  <c r="AV191" i="1"/>
  <c r="AY191" i="1"/>
  <c r="U192" i="1"/>
  <c r="U191" i="1" s="1"/>
  <c r="U190" i="1" s="1"/>
  <c r="U189" i="1" s="1"/>
  <c r="X192" i="1"/>
  <c r="AB192" i="1"/>
  <c r="AE192" i="1"/>
  <c r="AI192" i="1"/>
  <c r="AL192" i="1"/>
  <c r="AP192" i="1"/>
  <c r="AS192" i="1"/>
  <c r="AU192" i="1"/>
  <c r="AV192" i="1"/>
  <c r="AX192" i="1"/>
  <c r="AY192" i="1"/>
  <c r="X195" i="1"/>
  <c r="X194" i="1" s="1"/>
  <c r="X193" i="1" s="1"/>
  <c r="AB195" i="1"/>
  <c r="AB194" i="1" s="1"/>
  <c r="AB193" i="1" s="1"/>
  <c r="AE195" i="1"/>
  <c r="AE194" i="1" s="1"/>
  <c r="AE193" i="1" s="1"/>
  <c r="AI195" i="1"/>
  <c r="AI194" i="1" s="1"/>
  <c r="AI193" i="1" s="1"/>
  <c r="AL195" i="1"/>
  <c r="AL194" i="1" s="1"/>
  <c r="AL193" i="1" s="1"/>
  <c r="AP195" i="1"/>
  <c r="AP194" i="1" s="1"/>
  <c r="AP193" i="1" s="1"/>
  <c r="AS195" i="1"/>
  <c r="AS194" i="1" s="1"/>
  <c r="AS193" i="1" s="1"/>
  <c r="AU195" i="1"/>
  <c r="AU194" i="1" s="1"/>
  <c r="AU193" i="1" s="1"/>
  <c r="AV195" i="1"/>
  <c r="AV194" i="1" s="1"/>
  <c r="AV193" i="1" s="1"/>
  <c r="AX195" i="1"/>
  <c r="AX194" i="1" s="1"/>
  <c r="AX193" i="1" s="1"/>
  <c r="AY195" i="1"/>
  <c r="AY194" i="1" s="1"/>
  <c r="AY193" i="1" s="1"/>
  <c r="U196" i="1"/>
  <c r="U195" i="1" s="1"/>
  <c r="U194" i="1" s="1"/>
  <c r="U193" i="1" s="1"/>
  <c r="X196" i="1"/>
  <c r="AB196" i="1"/>
  <c r="AE196" i="1"/>
  <c r="AI196" i="1"/>
  <c r="AL196" i="1"/>
  <c r="AP196" i="1"/>
  <c r="AS196" i="1"/>
  <c r="AU196" i="1"/>
  <c r="AV196" i="1"/>
  <c r="AX196" i="1"/>
  <c r="AY196" i="1"/>
  <c r="U197" i="1"/>
  <c r="X197" i="1"/>
  <c r="U200" i="1"/>
  <c r="U199" i="1" s="1"/>
  <c r="U198" i="1" s="1"/>
  <c r="X200" i="1"/>
  <c r="X199" i="1" s="1"/>
  <c r="X198" i="1" s="1"/>
  <c r="AB200" i="1"/>
  <c r="AE200" i="1"/>
  <c r="AI200" i="1"/>
  <c r="AL200" i="1"/>
  <c r="AP200" i="1"/>
  <c r="AS200" i="1"/>
  <c r="AU200" i="1"/>
  <c r="AV200" i="1"/>
  <c r="AX200" i="1"/>
  <c r="AY200" i="1"/>
  <c r="U201" i="1"/>
  <c r="X201" i="1"/>
  <c r="AB201" i="1"/>
  <c r="AE201" i="1"/>
  <c r="AI201" i="1"/>
  <c r="AL201" i="1"/>
  <c r="AP201" i="1"/>
  <c r="AS201" i="1"/>
  <c r="AU201" i="1"/>
  <c r="AU197" i="1" s="1"/>
  <c r="AW197" i="1" s="1"/>
  <c r="AV201" i="1"/>
  <c r="AX201" i="1"/>
  <c r="AY201" i="1"/>
  <c r="U202" i="1"/>
  <c r="X202" i="1"/>
  <c r="AB202" i="1"/>
  <c r="AE202" i="1"/>
  <c r="AI202" i="1"/>
  <c r="AL202" i="1"/>
  <c r="AP202" i="1"/>
  <c r="AS202" i="1"/>
  <c r="AU202" i="1"/>
  <c r="AV202" i="1"/>
  <c r="AX202" i="1"/>
  <c r="AY202" i="1"/>
  <c r="U203" i="1"/>
  <c r="X203" i="1"/>
  <c r="AB203" i="1"/>
  <c r="AE203" i="1"/>
  <c r="AI203" i="1"/>
  <c r="AL203" i="1"/>
  <c r="AP203" i="1"/>
  <c r="AS203" i="1"/>
  <c r="AU203" i="1"/>
  <c r="AV203" i="1"/>
  <c r="AX203" i="1"/>
  <c r="AY203" i="1"/>
  <c r="U204" i="1"/>
  <c r="X204" i="1"/>
  <c r="AB204" i="1"/>
  <c r="AE204" i="1"/>
  <c r="AI204" i="1"/>
  <c r="AL204" i="1"/>
  <c r="AP204" i="1"/>
  <c r="AS204" i="1"/>
  <c r="AU204" i="1"/>
  <c r="AV204" i="1"/>
  <c r="AX204" i="1"/>
  <c r="AY204" i="1"/>
  <c r="U205" i="1"/>
  <c r="X205" i="1"/>
  <c r="AB205" i="1"/>
  <c r="AE205" i="1"/>
  <c r="AI205" i="1"/>
  <c r="AL205" i="1"/>
  <c r="AP205" i="1"/>
  <c r="AS205" i="1"/>
  <c r="AU205" i="1"/>
  <c r="AV205" i="1"/>
  <c r="AX205" i="1"/>
  <c r="AY205" i="1"/>
  <c r="X206" i="1"/>
  <c r="AB206" i="1"/>
  <c r="AE206" i="1"/>
  <c r="AI206" i="1"/>
  <c r="AL206" i="1"/>
  <c r="AP206" i="1"/>
  <c r="AS206" i="1"/>
  <c r="AU206" i="1"/>
  <c r="AV206" i="1"/>
  <c r="AX206" i="1"/>
  <c r="AX197" i="1" s="1"/>
  <c r="AZ197" i="1" s="1"/>
  <c r="AY206" i="1"/>
  <c r="X207" i="1"/>
  <c r="AB207" i="1"/>
  <c r="AE207" i="1"/>
  <c r="AI207" i="1"/>
  <c r="AL207" i="1"/>
  <c r="AP207" i="1"/>
  <c r="AS207" i="1"/>
  <c r="AU207" i="1"/>
  <c r="AV207" i="1"/>
  <c r="AX207" i="1"/>
  <c r="AY207" i="1"/>
  <c r="U208" i="1"/>
  <c r="U207" i="1" s="1"/>
  <c r="U206" i="1" s="1"/>
  <c r="X208" i="1"/>
  <c r="AB208" i="1"/>
  <c r="AE208" i="1"/>
  <c r="AI208" i="1"/>
  <c r="AL208" i="1"/>
  <c r="AP208" i="1"/>
  <c r="AS208" i="1"/>
  <c r="AU208" i="1"/>
  <c r="AV208" i="1"/>
  <c r="AX208" i="1"/>
  <c r="AY208" i="1"/>
  <c r="U210" i="1"/>
  <c r="U209" i="1" s="1"/>
  <c r="X210" i="1"/>
  <c r="X209" i="1" s="1"/>
  <c r="AB210" i="1"/>
  <c r="AB209" i="1" s="1"/>
  <c r="AE210" i="1"/>
  <c r="AE209" i="1" s="1"/>
  <c r="AI210" i="1"/>
  <c r="AI209" i="1" s="1"/>
  <c r="AL210" i="1"/>
  <c r="AL209" i="1" s="1"/>
  <c r="AP210" i="1"/>
  <c r="AP209" i="1" s="1"/>
  <c r="AS210" i="1"/>
  <c r="AS209" i="1" s="1"/>
  <c r="AU210" i="1"/>
  <c r="AU209" i="1" s="1"/>
  <c r="AV210" i="1"/>
  <c r="AV209" i="1" s="1"/>
  <c r="AX210" i="1"/>
  <c r="AX209" i="1" s="1"/>
  <c r="AY210" i="1"/>
  <c r="AY209" i="1" s="1"/>
  <c r="U211" i="1"/>
  <c r="X211" i="1"/>
  <c r="AB211" i="1"/>
  <c r="AE211" i="1"/>
  <c r="AI211" i="1"/>
  <c r="AL211" i="1"/>
  <c r="AP211" i="1"/>
  <c r="AS211" i="1"/>
  <c r="AU211" i="1"/>
  <c r="AV211" i="1"/>
  <c r="AX211" i="1"/>
  <c r="AY211" i="1"/>
  <c r="U212" i="1"/>
  <c r="X212" i="1"/>
  <c r="AB212" i="1"/>
  <c r="AE212" i="1"/>
  <c r="AI212" i="1"/>
  <c r="AL212" i="1"/>
  <c r="AP212" i="1"/>
  <c r="AS212" i="1"/>
  <c r="AU212" i="1"/>
  <c r="AV212" i="1"/>
  <c r="AX212" i="1"/>
  <c r="AY212" i="1"/>
  <c r="U213" i="1"/>
  <c r="X213" i="1"/>
  <c r="AB213" i="1"/>
  <c r="AE213" i="1"/>
  <c r="AP213" i="1"/>
  <c r="AS213" i="1"/>
  <c r="AU213" i="1"/>
  <c r="AV213" i="1"/>
  <c r="AX213" i="1"/>
  <c r="AY213" i="1"/>
  <c r="U215" i="1"/>
  <c r="U214" i="1" s="1"/>
  <c r="X215" i="1"/>
  <c r="X214" i="1" s="1"/>
  <c r="AB215" i="1"/>
  <c r="AB214" i="1" s="1"/>
  <c r="AE215" i="1"/>
  <c r="AE214" i="1" s="1"/>
  <c r="AL215" i="1"/>
  <c r="AL214" i="1" s="1"/>
  <c r="AL213" i="1" s="1"/>
  <c r="AP215" i="1"/>
  <c r="AP214" i="1" s="1"/>
  <c r="AS215" i="1"/>
  <c r="AS214" i="1" s="1"/>
  <c r="AU215" i="1"/>
  <c r="AU214" i="1" s="1"/>
  <c r="AV215" i="1"/>
  <c r="AV214" i="1" s="1"/>
  <c r="AX215" i="1"/>
  <c r="AX214" i="1" s="1"/>
  <c r="AY215" i="1"/>
  <c r="AY214" i="1" s="1"/>
  <c r="X216" i="1"/>
  <c r="AB216" i="1"/>
  <c r="AE216" i="1"/>
  <c r="AI216" i="1"/>
  <c r="AL216" i="1"/>
  <c r="AP216" i="1"/>
  <c r="AS216" i="1"/>
  <c r="AU216" i="1"/>
  <c r="AV216" i="1"/>
  <c r="AX216" i="1"/>
  <c r="AY216" i="1"/>
  <c r="U217" i="1"/>
  <c r="U216" i="1" s="1"/>
  <c r="X217" i="1"/>
  <c r="AB217" i="1"/>
  <c r="AE217" i="1"/>
  <c r="AI217" i="1"/>
  <c r="AL217" i="1"/>
  <c r="AP217" i="1"/>
  <c r="AS217" i="1"/>
  <c r="AU217" i="1"/>
  <c r="AV217" i="1"/>
  <c r="AX217" i="1"/>
  <c r="AY217" i="1"/>
  <c r="U218" i="1"/>
  <c r="X218" i="1"/>
  <c r="AB218" i="1"/>
  <c r="AE218" i="1"/>
  <c r="AI218" i="1"/>
  <c r="AL218" i="1"/>
  <c r="AP218" i="1"/>
  <c r="AS218" i="1"/>
  <c r="AU218" i="1"/>
  <c r="AV218" i="1"/>
  <c r="AX218" i="1"/>
  <c r="AY218" i="1"/>
  <c r="U219" i="1"/>
  <c r="X219" i="1"/>
  <c r="AB219" i="1"/>
  <c r="AE219" i="1"/>
  <c r="AI219" i="1"/>
  <c r="AL219" i="1"/>
  <c r="AP219" i="1"/>
  <c r="AS219" i="1"/>
  <c r="AU219" i="1"/>
  <c r="AV219" i="1"/>
  <c r="AX219" i="1"/>
  <c r="AY219" i="1"/>
  <c r="U228" i="1"/>
  <c r="U227" i="1" s="1"/>
  <c r="U226" i="1" s="1"/>
  <c r="U225" i="1" s="1"/>
  <c r="U224" i="1" s="1"/>
  <c r="X228" i="1"/>
  <c r="X227" i="1" s="1"/>
  <c r="X226" i="1" s="1"/>
  <c r="X225" i="1" s="1"/>
  <c r="X224" i="1" s="1"/>
  <c r="AB228" i="1"/>
  <c r="AB227" i="1" s="1"/>
  <c r="AB226" i="1" s="1"/>
  <c r="AB225" i="1" s="1"/>
  <c r="AB224" i="1" s="1"/>
  <c r="AE228" i="1"/>
  <c r="AE227" i="1" s="1"/>
  <c r="AE226" i="1" s="1"/>
  <c r="AE225" i="1" s="1"/>
  <c r="AE224" i="1" s="1"/>
  <c r="AI228" i="1"/>
  <c r="AI227" i="1" s="1"/>
  <c r="AI226" i="1" s="1"/>
  <c r="AI225" i="1" s="1"/>
  <c r="AI224" i="1" s="1"/>
  <c r="AL228" i="1"/>
  <c r="AL227" i="1" s="1"/>
  <c r="AL226" i="1" s="1"/>
  <c r="AL225" i="1" s="1"/>
  <c r="AL224" i="1" s="1"/>
  <c r="AP228" i="1"/>
  <c r="AP227" i="1" s="1"/>
  <c r="AP226" i="1" s="1"/>
  <c r="AP225" i="1" s="1"/>
  <c r="AP224" i="1" s="1"/>
  <c r="AS228" i="1"/>
  <c r="AS227" i="1" s="1"/>
  <c r="AS226" i="1" s="1"/>
  <c r="AS225" i="1" s="1"/>
  <c r="AS224" i="1" s="1"/>
  <c r="AU228" i="1"/>
  <c r="AU227" i="1" s="1"/>
  <c r="AU226" i="1" s="1"/>
  <c r="AU225" i="1" s="1"/>
  <c r="AU224" i="1" s="1"/>
  <c r="AV228" i="1"/>
  <c r="AV227" i="1" s="1"/>
  <c r="AV226" i="1" s="1"/>
  <c r="AV225" i="1" s="1"/>
  <c r="AV224" i="1" s="1"/>
  <c r="AX228" i="1"/>
  <c r="AX227" i="1" s="1"/>
  <c r="AX226" i="1" s="1"/>
  <c r="AX225" i="1" s="1"/>
  <c r="AX224" i="1" s="1"/>
  <c r="AY228" i="1"/>
  <c r="AY227" i="1" s="1"/>
  <c r="AY226" i="1" s="1"/>
  <c r="AY225" i="1" s="1"/>
  <c r="AY224" i="1" s="1"/>
  <c r="U235" i="1"/>
  <c r="U234" i="1" s="1"/>
  <c r="U233" i="1" s="1"/>
  <c r="U232" i="1" s="1"/>
  <c r="U231" i="1" s="1"/>
  <c r="X235" i="1"/>
  <c r="X234" i="1" s="1"/>
  <c r="X233" i="1" s="1"/>
  <c r="X232" i="1" s="1"/>
  <c r="X231" i="1" s="1"/>
  <c r="AB235" i="1"/>
  <c r="AB234" i="1" s="1"/>
  <c r="AB233" i="1" s="1"/>
  <c r="AB232" i="1" s="1"/>
  <c r="AB231" i="1" s="1"/>
  <c r="AE235" i="1"/>
  <c r="AE234" i="1" s="1"/>
  <c r="AE233" i="1" s="1"/>
  <c r="AE232" i="1" s="1"/>
  <c r="AE231" i="1" s="1"/>
  <c r="AI235" i="1"/>
  <c r="AI234" i="1" s="1"/>
  <c r="AI233" i="1" s="1"/>
  <c r="AI232" i="1" s="1"/>
  <c r="AI231" i="1" s="1"/>
  <c r="AL235" i="1"/>
  <c r="AL234" i="1" s="1"/>
  <c r="AL233" i="1" s="1"/>
  <c r="AL232" i="1" s="1"/>
  <c r="AL231" i="1" s="1"/>
  <c r="AP235" i="1"/>
  <c r="AP234" i="1" s="1"/>
  <c r="AP233" i="1" s="1"/>
  <c r="AP232" i="1" s="1"/>
  <c r="AP231" i="1" s="1"/>
  <c r="AS235" i="1"/>
  <c r="AS234" i="1" s="1"/>
  <c r="AS233" i="1" s="1"/>
  <c r="AS232" i="1" s="1"/>
  <c r="AS231" i="1" s="1"/>
  <c r="AU235" i="1"/>
  <c r="AU234" i="1" s="1"/>
  <c r="AU233" i="1" s="1"/>
  <c r="AU232" i="1" s="1"/>
  <c r="AU231" i="1" s="1"/>
  <c r="AV235" i="1"/>
  <c r="AV234" i="1" s="1"/>
  <c r="AV233" i="1" s="1"/>
  <c r="AV232" i="1" s="1"/>
  <c r="AV231" i="1" s="1"/>
  <c r="AX235" i="1"/>
  <c r="AX234" i="1" s="1"/>
  <c r="AX233" i="1" s="1"/>
  <c r="AX232" i="1" s="1"/>
  <c r="AX231" i="1" s="1"/>
  <c r="AY235" i="1"/>
  <c r="AY234" i="1" s="1"/>
  <c r="AY233" i="1" s="1"/>
  <c r="AY232" i="1" s="1"/>
  <c r="AY231" i="1" s="1"/>
  <c r="U241" i="1"/>
  <c r="U240" i="1" s="1"/>
  <c r="U239" i="1" s="1"/>
  <c r="U238" i="1" s="1"/>
  <c r="U237" i="1" s="1"/>
  <c r="U236" i="1" s="1"/>
  <c r="X241" i="1"/>
  <c r="X240" i="1" s="1"/>
  <c r="X239" i="1" s="1"/>
  <c r="X238" i="1" s="1"/>
  <c r="X237" i="1" s="1"/>
  <c r="X236" i="1" s="1"/>
  <c r="AB241" i="1"/>
  <c r="AB240" i="1" s="1"/>
  <c r="AB239" i="1" s="1"/>
  <c r="AB238" i="1" s="1"/>
  <c r="AB237" i="1" s="1"/>
  <c r="AB236" i="1" s="1"/>
  <c r="AE241" i="1"/>
  <c r="AE240" i="1" s="1"/>
  <c r="AE239" i="1" s="1"/>
  <c r="AE238" i="1" s="1"/>
  <c r="AE237" i="1" s="1"/>
  <c r="AE236" i="1" s="1"/>
  <c r="AI241" i="1"/>
  <c r="AI240" i="1" s="1"/>
  <c r="AI239" i="1" s="1"/>
  <c r="AI238" i="1" s="1"/>
  <c r="AI237" i="1" s="1"/>
  <c r="AI236" i="1" s="1"/>
  <c r="AL241" i="1"/>
  <c r="AL240" i="1" s="1"/>
  <c r="AL239" i="1" s="1"/>
  <c r="AL238" i="1" s="1"/>
  <c r="AL237" i="1" s="1"/>
  <c r="AL236" i="1" s="1"/>
  <c r="AP241" i="1"/>
  <c r="AP240" i="1" s="1"/>
  <c r="AP239" i="1" s="1"/>
  <c r="AP238" i="1" s="1"/>
  <c r="AP237" i="1" s="1"/>
  <c r="AP236" i="1" s="1"/>
  <c r="AS241" i="1"/>
  <c r="AS240" i="1" s="1"/>
  <c r="AS239" i="1" s="1"/>
  <c r="AS238" i="1" s="1"/>
  <c r="AS237" i="1" s="1"/>
  <c r="AS236" i="1" s="1"/>
  <c r="AU241" i="1"/>
  <c r="AU240" i="1" s="1"/>
  <c r="AU239" i="1" s="1"/>
  <c r="AU238" i="1" s="1"/>
  <c r="AU237" i="1" s="1"/>
  <c r="AU236" i="1" s="1"/>
  <c r="AV241" i="1"/>
  <c r="AV240" i="1" s="1"/>
  <c r="AV239" i="1" s="1"/>
  <c r="AV238" i="1" s="1"/>
  <c r="AV237" i="1" s="1"/>
  <c r="AV236" i="1" s="1"/>
  <c r="AX241" i="1"/>
  <c r="AX240" i="1" s="1"/>
  <c r="AX239" i="1" s="1"/>
  <c r="AX238" i="1" s="1"/>
  <c r="AX237" i="1" s="1"/>
  <c r="AX236" i="1" s="1"/>
  <c r="AY241" i="1"/>
  <c r="AY240" i="1" s="1"/>
  <c r="AY239" i="1" s="1"/>
  <c r="AY238" i="1" s="1"/>
  <c r="AY237" i="1" s="1"/>
  <c r="AY236" i="1" s="1"/>
  <c r="AP242" i="1"/>
  <c r="AS242" i="1"/>
  <c r="AU242" i="1"/>
  <c r="AV242" i="1"/>
  <c r="AY242" i="1"/>
  <c r="U244" i="1"/>
  <c r="AB244" i="1"/>
  <c r="AE244" i="1"/>
  <c r="AI244" i="1"/>
  <c r="AL244" i="1"/>
  <c r="AL243" i="1" s="1"/>
  <c r="AP244" i="1"/>
  <c r="AS244" i="1"/>
  <c r="AU244" i="1"/>
  <c r="AV244" i="1"/>
  <c r="AY244" i="1"/>
  <c r="U245" i="1"/>
  <c r="AB245" i="1"/>
  <c r="AE245" i="1"/>
  <c r="AI245" i="1"/>
  <c r="AL245" i="1"/>
  <c r="AP245" i="1"/>
  <c r="AS245" i="1"/>
  <c r="AU245" i="1"/>
  <c r="AV245" i="1"/>
  <c r="AY245" i="1"/>
  <c r="U246" i="1"/>
  <c r="AB246" i="1"/>
  <c r="AE246" i="1"/>
  <c r="AI246" i="1"/>
  <c r="AL246" i="1"/>
  <c r="AP246" i="1"/>
  <c r="AS246" i="1"/>
  <c r="AU246" i="1"/>
  <c r="AV246" i="1"/>
  <c r="AY246" i="1"/>
  <c r="U247" i="1"/>
  <c r="X247" i="1"/>
  <c r="AB247" i="1"/>
  <c r="AE247" i="1"/>
  <c r="AI247" i="1"/>
  <c r="AL247" i="1"/>
  <c r="AP247" i="1"/>
  <c r="AS247" i="1"/>
  <c r="AU247" i="1"/>
  <c r="AV247" i="1"/>
  <c r="AX247" i="1"/>
  <c r="AY247" i="1"/>
  <c r="X249" i="1"/>
  <c r="X248" i="1" s="1"/>
  <c r="AB249" i="1"/>
  <c r="AB248" i="1" s="1"/>
  <c r="AE249" i="1"/>
  <c r="AE248" i="1" s="1"/>
  <c r="AI249" i="1"/>
  <c r="AI248" i="1" s="1"/>
  <c r="AL249" i="1"/>
  <c r="AL248" i="1" s="1"/>
  <c r="AP249" i="1"/>
  <c r="AP248" i="1" s="1"/>
  <c r="AS249" i="1"/>
  <c r="AS248" i="1" s="1"/>
  <c r="AU249" i="1"/>
  <c r="AU248" i="1" s="1"/>
  <c r="AV249" i="1"/>
  <c r="AV248" i="1" s="1"/>
  <c r="AX249" i="1"/>
  <c r="AX248" i="1" s="1"/>
  <c r="AY249" i="1"/>
  <c r="AY248" i="1" s="1"/>
  <c r="X250" i="1"/>
  <c r="AB250" i="1"/>
  <c r="AE250" i="1"/>
  <c r="AI250" i="1"/>
  <c r="AL250" i="1"/>
  <c r="AP250" i="1"/>
  <c r="AS250" i="1"/>
  <c r="AU250" i="1"/>
  <c r="AV250" i="1"/>
  <c r="AX250" i="1"/>
  <c r="AY250" i="1"/>
  <c r="U251" i="1"/>
  <c r="U250" i="1" s="1"/>
  <c r="U249" i="1" s="1"/>
  <c r="U248" i="1" s="1"/>
  <c r="X251" i="1"/>
  <c r="AB251" i="1"/>
  <c r="AE251" i="1"/>
  <c r="AI251" i="1"/>
  <c r="AL251" i="1"/>
  <c r="AP251" i="1"/>
  <c r="AS251" i="1"/>
  <c r="AU251" i="1"/>
  <c r="AV251" i="1"/>
  <c r="AX251" i="1"/>
  <c r="AY251" i="1"/>
  <c r="U252" i="1"/>
  <c r="X252" i="1"/>
  <c r="AB252" i="1"/>
  <c r="AE252" i="1"/>
  <c r="AI252" i="1"/>
  <c r="AL252" i="1"/>
  <c r="AP252" i="1"/>
  <c r="AS252" i="1"/>
  <c r="AU252" i="1"/>
  <c r="AV252" i="1"/>
  <c r="AX252" i="1"/>
  <c r="AY252" i="1"/>
  <c r="U253" i="1"/>
  <c r="X253" i="1"/>
  <c r="AB253" i="1"/>
  <c r="AE253" i="1"/>
  <c r="AI253" i="1"/>
  <c r="AL253" i="1"/>
  <c r="AP253" i="1"/>
  <c r="AS253" i="1"/>
  <c r="AU253" i="1"/>
  <c r="AV253" i="1"/>
  <c r="AX253" i="1"/>
  <c r="AY253" i="1"/>
  <c r="U254" i="1"/>
  <c r="X254" i="1"/>
  <c r="AB254" i="1"/>
  <c r="AE254" i="1"/>
  <c r="AI254" i="1"/>
  <c r="AL254" i="1"/>
  <c r="AP254" i="1"/>
  <c r="AS254" i="1"/>
  <c r="AU254" i="1"/>
  <c r="AV254" i="1"/>
  <c r="AX254" i="1"/>
  <c r="AY254" i="1"/>
  <c r="U255" i="1"/>
  <c r="X255" i="1"/>
  <c r="AB255" i="1"/>
  <c r="AE255" i="1"/>
  <c r="AI255" i="1"/>
  <c r="AL255" i="1"/>
  <c r="AP255" i="1"/>
  <c r="AS255" i="1"/>
  <c r="AU255" i="1"/>
  <c r="AV255" i="1"/>
  <c r="AX255" i="1"/>
  <c r="AY255" i="1"/>
  <c r="BA197" i="1" l="1"/>
  <c r="W82" i="2"/>
  <c r="U9" i="2"/>
  <c r="AU177" i="1"/>
  <c r="U177" i="1"/>
  <c r="AL177" i="1"/>
  <c r="AX177" i="1"/>
  <c r="AB177" i="1"/>
  <c r="AY177" i="1"/>
  <c r="AE177" i="1"/>
  <c r="AV177" i="1"/>
  <c r="X177" i="1"/>
  <c r="AS177" i="1"/>
  <c r="AP177" i="1"/>
  <c r="AI177" i="1"/>
  <c r="U188" i="1"/>
  <c r="U187" i="1" s="1"/>
  <c r="U186" i="1" s="1"/>
  <c r="AP102" i="1"/>
  <c r="AP101" i="1" s="1"/>
  <c r="AP92" i="1" s="1"/>
  <c r="AL102" i="1"/>
  <c r="AL101" i="1" s="1"/>
  <c r="AL92" i="1" s="1"/>
  <c r="AS102" i="1"/>
  <c r="AS101" i="1" s="1"/>
  <c r="AS92" i="1" s="1"/>
  <c r="AI102" i="1"/>
  <c r="AI101" i="1" s="1"/>
  <c r="AI92" i="1" s="1"/>
  <c r="AY103" i="1"/>
  <c r="P102" i="1"/>
  <c r="AB102" i="1"/>
  <c r="AB101" i="1" s="1"/>
  <c r="AB92" i="1" s="1"/>
  <c r="AE102" i="1"/>
  <c r="AE101" i="1" s="1"/>
  <c r="AE92" i="1" s="1"/>
  <c r="AV102" i="1"/>
  <c r="AV101" i="1" s="1"/>
  <c r="AV92" i="1" s="1"/>
  <c r="AU102" i="1"/>
  <c r="AU101" i="1" s="1"/>
  <c r="AU92" i="1" s="1"/>
  <c r="U102" i="1"/>
  <c r="U101" i="1" s="1"/>
  <c r="U92" i="1" s="1"/>
  <c r="X102" i="1"/>
  <c r="X101" i="1" s="1"/>
  <c r="X92" i="1" s="1"/>
  <c r="AY129" i="1"/>
  <c r="AX129" i="1"/>
  <c r="AE63" i="1"/>
  <c r="AE62" i="1" s="1"/>
  <c r="AE57" i="1" s="1"/>
  <c r="AB63" i="1"/>
  <c r="AB62" i="1" s="1"/>
  <c r="AB57" i="1" s="1"/>
  <c r="AY112" i="1"/>
  <c r="AY111" i="1" s="1"/>
  <c r="P111" i="1"/>
  <c r="AY107" i="1"/>
  <c r="AX107" i="1"/>
  <c r="AX102" i="1" s="1"/>
  <c r="O102" i="1"/>
  <c r="O101" i="1" s="1"/>
  <c r="O92" i="1" s="1"/>
  <c r="Q103" i="1"/>
  <c r="Q102" i="1" s="1"/>
  <c r="AS63" i="1"/>
  <c r="AS62" i="1" s="1"/>
  <c r="AS57" i="1" s="1"/>
  <c r="AP63" i="1"/>
  <c r="AP62" i="1" s="1"/>
  <c r="AP57" i="1" s="1"/>
  <c r="AL63" i="1"/>
  <c r="AL62" i="1" s="1"/>
  <c r="AL57" i="1" s="1"/>
  <c r="AU63" i="1"/>
  <c r="AU62" i="1" s="1"/>
  <c r="AU57" i="1" s="1"/>
  <c r="U63" i="1"/>
  <c r="U62" i="1" s="1"/>
  <c r="U57" i="1" s="1"/>
  <c r="AI63" i="1"/>
  <c r="AI62" i="1" s="1"/>
  <c r="AI57" i="1" s="1"/>
  <c r="AY63" i="1"/>
  <c r="AY62" i="1" s="1"/>
  <c r="AY57" i="1" s="1"/>
  <c r="AV63" i="1"/>
  <c r="AV62" i="1" s="1"/>
  <c r="AV57" i="1" s="1"/>
  <c r="X63" i="1"/>
  <c r="X62" i="1" s="1"/>
  <c r="R65" i="1"/>
  <c r="Q57" i="1"/>
  <c r="Q36" i="1" s="1"/>
  <c r="AX63" i="1"/>
  <c r="AX62" i="1" s="1"/>
  <c r="AU39" i="1"/>
  <c r="U39" i="1"/>
  <c r="AP39" i="1"/>
  <c r="AL39" i="1"/>
  <c r="AL37" i="1" s="1"/>
  <c r="AI39" i="1"/>
  <c r="AY39" i="1"/>
  <c r="AE39" i="1"/>
  <c r="AS39" i="1"/>
  <c r="AS37" i="1" s="1"/>
  <c r="AX39" i="1"/>
  <c r="AB39" i="1"/>
  <c r="AV39" i="1"/>
  <c r="X39" i="1"/>
  <c r="X38" i="1" s="1"/>
  <c r="O6" i="1"/>
  <c r="AI215" i="1"/>
  <c r="AD14" i="1"/>
  <c r="AD13" i="1" s="1"/>
  <c r="AD8" i="1" s="1"/>
  <c r="AP14" i="1"/>
  <c r="AP13" i="1" s="1"/>
  <c r="W14" i="1"/>
  <c r="W13" i="1" s="1"/>
  <c r="W8" i="1" s="1"/>
  <c r="AL151" i="1"/>
  <c r="AE242" i="1"/>
  <c r="AE151" i="1"/>
  <c r="X78" i="1"/>
  <c r="X77" i="1" s="1"/>
  <c r="X76" i="1" s="1"/>
  <c r="AY27" i="1"/>
  <c r="AY26" i="1" s="1"/>
  <c r="AY25" i="1" s="1"/>
  <c r="K9" i="2"/>
  <c r="T9" i="2"/>
  <c r="T155" i="2" s="1"/>
  <c r="AB242" i="1"/>
  <c r="AL13" i="1"/>
  <c r="AL20" i="1"/>
  <c r="AL19" i="1" s="1"/>
  <c r="AR13" i="1"/>
  <c r="AR8" i="1" s="1"/>
  <c r="AX138" i="1"/>
  <c r="AX137" i="1" s="1"/>
  <c r="T13" i="1"/>
  <c r="T8" i="1" s="1"/>
  <c r="G155" i="2"/>
  <c r="R7" i="1"/>
  <c r="N7" i="1"/>
  <c r="N6" i="1" s="1"/>
  <c r="N5" i="1" s="1"/>
  <c r="AI242" i="1"/>
  <c r="U13" i="1"/>
  <c r="V111" i="2"/>
  <c r="I155" i="2"/>
  <c r="W119" i="2"/>
  <c r="W111" i="2" s="1"/>
  <c r="O155" i="2"/>
  <c r="U111" i="2"/>
  <c r="J155" i="2"/>
  <c r="P155" i="2"/>
  <c r="N24" i="2"/>
  <c r="N155" i="2" s="1"/>
  <c r="AL242" i="1"/>
  <c r="U242" i="1"/>
  <c r="AV151" i="1"/>
  <c r="AX78" i="1"/>
  <c r="AX77" i="1" s="1"/>
  <c r="AX76" i="1" s="1"/>
  <c r="AB72" i="1"/>
  <c r="AB71" i="1" s="1"/>
  <c r="AS151" i="1"/>
  <c r="AE188" i="1"/>
  <c r="AE187" i="1" s="1"/>
  <c r="AE186" i="1" s="1"/>
  <c r="AE5" i="1" s="1"/>
  <c r="AS46" i="1"/>
  <c r="AB188" i="1"/>
  <c r="AB187" i="1" s="1"/>
  <c r="AB186" i="1" s="1"/>
  <c r="AB5" i="1" s="1"/>
  <c r="AP151" i="1"/>
  <c r="AL144" i="1"/>
  <c r="AU151" i="1"/>
  <c r="U151" i="1"/>
  <c r="AI151" i="1"/>
  <c r="AU144" i="1"/>
  <c r="AP78" i="1"/>
  <c r="AP77" i="1" s="1"/>
  <c r="AP76" i="1" s="1"/>
  <c r="AI188" i="1"/>
  <c r="AL188" i="1"/>
  <c r="AL187" i="1" s="1"/>
  <c r="AL186" i="1" s="1"/>
  <c r="AY151" i="1"/>
  <c r="AB151" i="1"/>
  <c r="AB144" i="1"/>
  <c r="U72" i="1"/>
  <c r="U71" i="1" s="1"/>
  <c r="S91" i="1"/>
  <c r="S90" i="1" s="1"/>
  <c r="AX151" i="1"/>
  <c r="X151" i="1"/>
  <c r="T91" i="1"/>
  <c r="T90" i="1" s="1"/>
  <c r="AY144" i="1"/>
  <c r="AE144" i="1"/>
  <c r="AV72" i="1"/>
  <c r="AV71" i="1" s="1"/>
  <c r="X72" i="1"/>
  <c r="X71" i="1" s="1"/>
  <c r="AV144" i="1"/>
  <c r="X144" i="1"/>
  <c r="AE78" i="1"/>
  <c r="AE77" i="1" s="1"/>
  <c r="AE76" i="1" s="1"/>
  <c r="AS78" i="1"/>
  <c r="AS77" i="1" s="1"/>
  <c r="AS76" i="1" s="1"/>
  <c r="U144" i="1"/>
  <c r="AS144" i="1"/>
  <c r="AL72" i="1"/>
  <c r="AL71" i="1" s="1"/>
  <c r="AS27" i="1"/>
  <c r="AS26" i="1" s="1"/>
  <c r="AS25" i="1" s="1"/>
  <c r="AP144" i="1"/>
  <c r="AI144" i="1"/>
  <c r="AV78" i="1"/>
  <c r="AV77" i="1" s="1"/>
  <c r="AV76" i="1" s="1"/>
  <c r="AX72" i="1"/>
  <c r="AX71" i="1" s="1"/>
  <c r="AV27" i="1"/>
  <c r="AV26" i="1" s="1"/>
  <c r="AV25" i="1" s="1"/>
  <c r="X27" i="1"/>
  <c r="X26" i="1" s="1"/>
  <c r="X25" i="1" s="1"/>
  <c r="AS72" i="1"/>
  <c r="AS71" i="1" s="1"/>
  <c r="AP46" i="1"/>
  <c r="AP27" i="1"/>
  <c r="AP26" i="1" s="1"/>
  <c r="AP25" i="1" s="1"/>
  <c r="AL78" i="1"/>
  <c r="AL77" i="1" s="1"/>
  <c r="AL76" i="1" s="1"/>
  <c r="AP72" i="1"/>
  <c r="AP71" i="1" s="1"/>
  <c r="AL46" i="1"/>
  <c r="AL27" i="1"/>
  <c r="AL26" i="1" s="1"/>
  <c r="AL25" i="1" s="1"/>
  <c r="W91" i="1"/>
  <c r="W90" i="1" s="1"/>
  <c r="AU78" i="1"/>
  <c r="AU77" i="1" s="1"/>
  <c r="AU76" i="1" s="1"/>
  <c r="U78" i="1"/>
  <c r="U77" i="1" s="1"/>
  <c r="U76" i="1" s="1"/>
  <c r="AI27" i="1"/>
  <c r="AI26" i="1" s="1"/>
  <c r="AI25" i="1" s="1"/>
  <c r="AY78" i="1"/>
  <c r="AY77" i="1" s="1"/>
  <c r="AY76" i="1" s="1"/>
  <c r="AE46" i="1"/>
  <c r="AE27" i="1"/>
  <c r="AE26" i="1" s="1"/>
  <c r="AE25" i="1" s="1"/>
  <c r="AB78" i="1"/>
  <c r="AB77" i="1" s="1"/>
  <c r="AB76" i="1" s="1"/>
  <c r="AY72" i="1"/>
  <c r="AY71" i="1" s="1"/>
  <c r="AE72" i="1"/>
  <c r="AE71" i="1" s="1"/>
  <c r="AX27" i="1"/>
  <c r="AX26" i="1" s="1"/>
  <c r="AX25" i="1" s="1"/>
  <c r="AB27" i="1"/>
  <c r="AB26" i="1" s="1"/>
  <c r="AB25" i="1" s="1"/>
  <c r="AI78" i="1"/>
  <c r="AI77" i="1" s="1"/>
  <c r="AI76" i="1" s="1"/>
  <c r="AI72" i="1"/>
  <c r="AI71" i="1" s="1"/>
  <c r="AU72" i="1"/>
  <c r="AU71" i="1" s="1"/>
  <c r="AB46" i="1"/>
  <c r="AU27" i="1"/>
  <c r="AU26" i="1" s="1"/>
  <c r="AU25" i="1" s="1"/>
  <c r="U27" i="1"/>
  <c r="U26" i="1" s="1"/>
  <c r="U25" i="1" s="1"/>
  <c r="K24" i="2"/>
  <c r="V9" i="2"/>
  <c r="Q9" i="2"/>
  <c r="H9" i="2"/>
  <c r="W10" i="2"/>
  <c r="P6" i="1"/>
  <c r="AC13" i="1"/>
  <c r="AC8" i="1" s="1"/>
  <c r="AG13" i="1"/>
  <c r="AG8" i="1" s="1"/>
  <c r="AH13" i="1"/>
  <c r="AH8" i="1" s="1"/>
  <c r="AH167" i="1"/>
  <c r="AH166" i="1" s="1"/>
  <c r="AQ167" i="1"/>
  <c r="AQ166" i="1" s="1"/>
  <c r="AB13" i="1"/>
  <c r="AJ13" i="1"/>
  <c r="AJ8" i="1" s="1"/>
  <c r="AN13" i="1"/>
  <c r="AN8" i="1" s="1"/>
  <c r="AA167" i="1"/>
  <c r="AA166" i="1" s="1"/>
  <c r="AY162" i="1"/>
  <c r="AG91" i="1"/>
  <c r="AG90" i="1" s="1"/>
  <c r="AS187" i="1"/>
  <c r="S13" i="1"/>
  <c r="S8" i="1" s="1"/>
  <c r="AP187" i="1"/>
  <c r="AQ91" i="1"/>
  <c r="AQ90" i="1" s="1"/>
  <c r="U20" i="1"/>
  <c r="U19" i="1" s="1"/>
  <c r="AI13" i="1"/>
  <c r="AI20" i="1"/>
  <c r="AI19" i="1" s="1"/>
  <c r="AQ13" i="1"/>
  <c r="AQ8" i="1" s="1"/>
  <c r="V13" i="1"/>
  <c r="V8" i="1" s="1"/>
  <c r="Z13" i="1"/>
  <c r="Z8" i="1" s="1"/>
  <c r="AA13" i="1"/>
  <c r="AA8" i="1" s="1"/>
  <c r="AS13" i="1"/>
  <c r="AS20" i="1"/>
  <c r="AS19" i="1" s="1"/>
  <c r="AO91" i="1"/>
  <c r="AO90" i="1" s="1"/>
  <c r="AA91" i="1"/>
  <c r="AA90" i="1" s="1"/>
  <c r="X13" i="1"/>
  <c r="AJ167" i="1"/>
  <c r="AJ166" i="1" s="1"/>
  <c r="Z91" i="1"/>
  <c r="Z90" i="1" s="1"/>
  <c r="AY187" i="1"/>
  <c r="AY186" i="1" s="1"/>
  <c r="AY5" i="1" s="1"/>
  <c r="AO167" i="1"/>
  <c r="AO166" i="1" s="1"/>
  <c r="M6" i="1"/>
  <c r="AV187" i="1"/>
  <c r="AV186" i="1" s="1"/>
  <c r="AE13" i="1"/>
  <c r="AE20" i="1"/>
  <c r="AE19" i="1" s="1"/>
  <c r="AK13" i="1"/>
  <c r="AK8" i="1" s="1"/>
  <c r="AO13" i="1"/>
  <c r="AO8" i="1" s="1"/>
  <c r="L6" i="1"/>
  <c r="L5" i="1" s="1"/>
  <c r="AH91" i="1"/>
  <c r="AH90" i="1" s="1"/>
  <c r="X20" i="1"/>
  <c r="X19" i="1" s="1"/>
  <c r="V74" i="2"/>
  <c r="Q74" i="2"/>
  <c r="H24" i="2"/>
  <c r="H111" i="2"/>
  <c r="W25" i="2"/>
  <c r="U96" i="2"/>
  <c r="W17" i="2"/>
  <c r="V96" i="2"/>
  <c r="Q24" i="2"/>
  <c r="W46" i="2"/>
  <c r="V24" i="2"/>
  <c r="W39" i="2"/>
  <c r="U24" i="2"/>
  <c r="W75" i="2"/>
  <c r="W74" i="2" s="1"/>
  <c r="H96" i="2"/>
  <c r="H74" i="2"/>
  <c r="W104" i="2"/>
  <c r="W96" i="2" s="1"/>
  <c r="W32" i="2"/>
  <c r="V245" i="1"/>
  <c r="AN91" i="1"/>
  <c r="AN90" i="1" s="1"/>
  <c r="AD91" i="1"/>
  <c r="AD90" i="1" s="1"/>
  <c r="AX246" i="1"/>
  <c r="AU188" i="1"/>
  <c r="AU187" i="1" s="1"/>
  <c r="AU186" i="1" s="1"/>
  <c r="AK91" i="1"/>
  <c r="AK90" i="1" s="1"/>
  <c r="AC91" i="1"/>
  <c r="AC90" i="1" s="1"/>
  <c r="AR91" i="1"/>
  <c r="AR90" i="1" s="1"/>
  <c r="AJ91" i="1"/>
  <c r="AJ90" i="1" s="1"/>
  <c r="AG167" i="1"/>
  <c r="AG166" i="1" s="1"/>
  <c r="AR167" i="1"/>
  <c r="AR166" i="1" s="1"/>
  <c r="AX112" i="1"/>
  <c r="AX111" i="1" s="1"/>
  <c r="Z167" i="1"/>
  <c r="Z166" i="1" s="1"/>
  <c r="AX191" i="1"/>
  <c r="X191" i="1"/>
  <c r="Y191" i="1" s="1"/>
  <c r="S167" i="1"/>
  <c r="S166" i="1" s="1"/>
  <c r="AX190" i="1"/>
  <c r="V189" i="1"/>
  <c r="X190" i="1"/>
  <c r="Y190" i="1" s="1"/>
  <c r="AD167" i="1"/>
  <c r="AD166" i="1" s="1"/>
  <c r="AC167" i="1"/>
  <c r="AC166" i="1" s="1"/>
  <c r="AN167" i="1"/>
  <c r="AN166" i="1" s="1"/>
  <c r="AK167" i="1"/>
  <c r="AK166" i="1" s="1"/>
  <c r="W167" i="1"/>
  <c r="W166" i="1" s="1"/>
  <c r="T167" i="1"/>
  <c r="T166" i="1" s="1"/>
  <c r="V167" i="1"/>
  <c r="V166" i="1" s="1"/>
  <c r="AX162" i="1"/>
  <c r="AX144" i="1"/>
  <c r="AX130" i="1"/>
  <c r="AY139" i="1"/>
  <c r="Q135" i="1"/>
  <c r="Q134" i="1" s="1"/>
  <c r="Q133" i="1" s="1"/>
  <c r="Q132" i="1" s="1"/>
  <c r="AY138" i="1"/>
  <c r="AY137" i="1" s="1"/>
  <c r="R140" i="1"/>
  <c r="R139" i="1" s="1"/>
  <c r="R138" i="1" s="1"/>
  <c r="R137" i="1" s="1"/>
  <c r="AX139" i="1"/>
  <c r="P133" i="1"/>
  <c r="AX60" i="1"/>
  <c r="Q112" i="1"/>
  <c r="Q111" i="1" s="1"/>
  <c r="Q130" i="1"/>
  <c r="Q129" i="1" s="1"/>
  <c r="AY130" i="1"/>
  <c r="R96" i="1"/>
  <c r="R95" i="1" s="1"/>
  <c r="R94" i="1" s="1"/>
  <c r="R93" i="1" s="1"/>
  <c r="R108" i="1"/>
  <c r="R107" i="1" s="1"/>
  <c r="R104" i="1"/>
  <c r="X60" i="1"/>
  <c r="Y60" i="1" s="1"/>
  <c r="V58" i="1"/>
  <c r="X59" i="1"/>
  <c r="AZ59" i="1" s="1"/>
  <c r="AX59" i="1"/>
  <c r="AM218" i="1"/>
  <c r="AF113" i="1"/>
  <c r="AM164" i="1"/>
  <c r="Y31" i="1"/>
  <c r="Y30" i="1" s="1"/>
  <c r="Y29" i="1"/>
  <c r="Y28" i="1" s="1"/>
  <c r="AF50" i="1"/>
  <c r="AF49" i="1" s="1"/>
  <c r="AF48" i="1" s="1"/>
  <c r="AF47" i="1" s="1"/>
  <c r="AM65" i="1"/>
  <c r="AM64" i="1" s="1"/>
  <c r="AY23" i="1"/>
  <c r="AY20" i="1" s="1"/>
  <c r="AY19" i="1" s="1"/>
  <c r="AF160" i="1"/>
  <c r="AF159" i="1" s="1"/>
  <c r="AF158" i="1" s="1"/>
  <c r="AF206" i="1"/>
  <c r="AF208" i="1"/>
  <c r="AE11" i="1"/>
  <c r="AT24" i="1"/>
  <c r="AT23" i="1" s="1"/>
  <c r="AT241" i="1"/>
  <c r="AT240" i="1" s="1"/>
  <c r="AT239" i="1" s="1"/>
  <c r="AT238" i="1" s="1"/>
  <c r="AT237" i="1" s="1"/>
  <c r="AT236" i="1" s="1"/>
  <c r="AF202" i="1"/>
  <c r="AF204" i="1"/>
  <c r="AX23" i="1"/>
  <c r="AX20" i="1" s="1"/>
  <c r="AX19" i="1" s="1"/>
  <c r="AT139" i="1"/>
  <c r="AF255" i="1"/>
  <c r="AM219" i="1"/>
  <c r="Y202" i="1"/>
  <c r="Y200" i="1"/>
  <c r="Y199" i="1" s="1"/>
  <c r="Y198" i="1" s="1"/>
  <c r="AM96" i="1"/>
  <c r="AM95" i="1" s="1"/>
  <c r="AM94" i="1" s="1"/>
  <c r="AM93" i="1" s="1"/>
  <c r="AV17" i="1"/>
  <c r="AV14" i="1" s="1"/>
  <c r="AF80" i="1"/>
  <c r="AF79" i="1" s="1"/>
  <c r="AM113" i="1"/>
  <c r="AM247" i="1"/>
  <c r="AF29" i="1"/>
  <c r="AF28" i="1" s="1"/>
  <c r="X11" i="1"/>
  <c r="Y215" i="1"/>
  <c r="Y214" i="1" s="1"/>
  <c r="Y85" i="1"/>
  <c r="Y84" i="1" s="1"/>
  <c r="Y83" i="1" s="1"/>
  <c r="AM31" i="1"/>
  <c r="AM30" i="1" s="1"/>
  <c r="AU23" i="1"/>
  <c r="AU20" i="1" s="1"/>
  <c r="AU19" i="1" s="1"/>
  <c r="AM130" i="1"/>
  <c r="AT12" i="1"/>
  <c r="AT192" i="1"/>
  <c r="AW161" i="1"/>
  <c r="AX17" i="1"/>
  <c r="AX14" i="1" s="1"/>
  <c r="AF82" i="1"/>
  <c r="AF81" i="1" s="1"/>
  <c r="AF69" i="1"/>
  <c r="AZ75" i="1"/>
  <c r="AZ74" i="1" s="1"/>
  <c r="AZ73" i="1" s="1"/>
  <c r="AF228" i="1"/>
  <c r="AF227" i="1" s="1"/>
  <c r="AF226" i="1" s="1"/>
  <c r="AF225" i="1" s="1"/>
  <c r="AF224" i="1" s="1"/>
  <c r="AM163" i="1"/>
  <c r="AM244" i="1"/>
  <c r="AM243" i="1" s="1"/>
  <c r="AF219" i="1"/>
  <c r="AT218" i="1"/>
  <c r="AM201" i="1"/>
  <c r="AF185" i="1"/>
  <c r="AF184" i="1" s="1"/>
  <c r="AF183" i="1" s="1"/>
  <c r="AF182" i="1" s="1"/>
  <c r="AT130" i="1"/>
  <c r="AT113" i="1"/>
  <c r="AF112" i="1"/>
  <c r="AF111" i="1" s="1"/>
  <c r="AU17" i="1"/>
  <c r="AU14" i="1" s="1"/>
  <c r="AY11" i="1"/>
  <c r="AY10" i="1" s="1"/>
  <c r="AY9" i="1" s="1"/>
  <c r="AF24" i="1"/>
  <c r="AF23" i="1" s="1"/>
  <c r="AL11" i="1"/>
  <c r="AM24" i="1"/>
  <c r="AM23" i="1" s="1"/>
  <c r="AM249" i="1"/>
  <c r="AM248" i="1" s="1"/>
  <c r="AF244" i="1"/>
  <c r="AT212" i="1"/>
  <c r="AF211" i="1"/>
  <c r="AT210" i="1"/>
  <c r="AT209" i="1" s="1"/>
  <c r="AT208" i="1"/>
  <c r="AM190" i="1"/>
  <c r="AT147" i="1"/>
  <c r="AT146" i="1" s="1"/>
  <c r="AT145" i="1" s="1"/>
  <c r="AF75" i="1"/>
  <c r="AF74" i="1" s="1"/>
  <c r="AF73" i="1" s="1"/>
  <c r="AF70" i="1"/>
  <c r="AF68" i="1"/>
  <c r="AF61" i="1"/>
  <c r="AT50" i="1"/>
  <c r="AT49" i="1" s="1"/>
  <c r="AT48" i="1" s="1"/>
  <c r="AT47" i="1" s="1"/>
  <c r="AZ185" i="1"/>
  <c r="AZ184" i="1" s="1"/>
  <c r="AZ183" i="1" s="1"/>
  <c r="AZ182" i="1" s="1"/>
  <c r="Y18" i="1"/>
  <c r="Y17" i="1" s="1"/>
  <c r="Y14" i="1" s="1"/>
  <c r="AP23" i="1"/>
  <c r="AP20" i="1" s="1"/>
  <c r="AP19" i="1" s="1"/>
  <c r="AF235" i="1"/>
  <c r="AF234" i="1" s="1"/>
  <c r="AF233" i="1" s="1"/>
  <c r="AF232" i="1" s="1"/>
  <c r="AF231" i="1" s="1"/>
  <c r="AT228" i="1"/>
  <c r="AT227" i="1" s="1"/>
  <c r="AT226" i="1" s="1"/>
  <c r="AT225" i="1" s="1"/>
  <c r="AT224" i="1" s="1"/>
  <c r="AT219" i="1"/>
  <c r="AM210" i="1"/>
  <c r="AM209" i="1" s="1"/>
  <c r="AM89" i="1"/>
  <c r="AM88" i="1" s="1"/>
  <c r="AM87" i="1" s="1"/>
  <c r="AM86" i="1" s="1"/>
  <c r="AF42" i="1"/>
  <c r="AF41" i="1" s="1"/>
  <c r="AF40" i="1" s="1"/>
  <c r="AV23" i="1"/>
  <c r="AV20" i="1" s="1"/>
  <c r="AV19" i="1" s="1"/>
  <c r="AB23" i="1"/>
  <c r="AB20" i="1" s="1"/>
  <c r="AB19" i="1" s="1"/>
  <c r="AF247" i="1"/>
  <c r="AT217" i="1"/>
  <c r="AF212" i="1"/>
  <c r="AM200" i="1"/>
  <c r="AM196" i="1"/>
  <c r="Y195" i="1"/>
  <c r="Y194" i="1" s="1"/>
  <c r="Y193" i="1" s="1"/>
  <c r="Y192" i="1"/>
  <c r="AM185" i="1"/>
  <c r="AM184" i="1" s="1"/>
  <c r="AM183" i="1" s="1"/>
  <c r="AM182" i="1" s="1"/>
  <c r="Y181" i="1"/>
  <c r="Y180" i="1" s="1"/>
  <c r="Y179" i="1" s="1"/>
  <c r="Y178" i="1" s="1"/>
  <c r="AF163" i="1"/>
  <c r="AW150" i="1"/>
  <c r="AW149" i="1" s="1"/>
  <c r="AW148" i="1" s="1"/>
  <c r="AM138" i="1"/>
  <c r="AM137" i="1" s="1"/>
  <c r="AF103" i="1"/>
  <c r="AT67" i="1"/>
  <c r="AT66" i="1" s="1"/>
  <c r="Y103" i="1"/>
  <c r="AF89" i="1"/>
  <c r="AF88" i="1" s="1"/>
  <c r="AF87" i="1" s="1"/>
  <c r="AF86" i="1" s="1"/>
  <c r="AZ31" i="1"/>
  <c r="AZ30" i="1" s="1"/>
  <c r="AS11" i="1"/>
  <c r="AM12" i="1"/>
  <c r="AX11" i="1"/>
  <c r="AX10" i="1" s="1"/>
  <c r="AX9" i="1" s="1"/>
  <c r="AV11" i="1"/>
  <c r="AV10" i="1" s="1"/>
  <c r="AV9" i="1" s="1"/>
  <c r="AT18" i="1"/>
  <c r="AT17" i="1" s="1"/>
  <c r="AT14" i="1" s="1"/>
  <c r="AT22" i="1"/>
  <c r="AT21" i="1" s="1"/>
  <c r="AU11" i="1"/>
  <c r="AU10" i="1" s="1"/>
  <c r="AU9" i="1" s="1"/>
  <c r="AM18" i="1"/>
  <c r="AM17" i="1" s="1"/>
  <c r="AM14" i="1" s="1"/>
  <c r="AM22" i="1"/>
  <c r="AM21" i="1" s="1"/>
  <c r="AF12" i="1"/>
  <c r="AY17" i="1"/>
  <c r="AY14" i="1" s="1"/>
  <c r="AF18" i="1"/>
  <c r="AF17" i="1" s="1"/>
  <c r="AF14" i="1" s="1"/>
  <c r="AF22" i="1"/>
  <c r="AF21" i="1" s="1"/>
  <c r="AZ165" i="1"/>
  <c r="AT162" i="1"/>
  <c r="AT103" i="1"/>
  <c r="AT31" i="1"/>
  <c r="AT30" i="1" s="1"/>
  <c r="AT191" i="1"/>
  <c r="AT189" i="1"/>
  <c r="AT42" i="1"/>
  <c r="AT41" i="1" s="1"/>
  <c r="AT40" i="1" s="1"/>
  <c r="AT29" i="1"/>
  <c r="AT28" i="1" s="1"/>
  <c r="AZ113" i="1"/>
  <c r="AT58" i="1"/>
  <c r="AT215" i="1"/>
  <c r="AT214" i="1" s="1"/>
  <c r="AT211" i="1"/>
  <c r="AT138" i="1"/>
  <c r="AT137" i="1" s="1"/>
  <c r="AT108" i="1"/>
  <c r="AT104" i="1"/>
  <c r="AT96" i="1"/>
  <c r="AT95" i="1" s="1"/>
  <c r="AT94" i="1" s="1"/>
  <c r="AT93" i="1" s="1"/>
  <c r="AT85" i="1"/>
  <c r="AT84" i="1" s="1"/>
  <c r="AT83" i="1" s="1"/>
  <c r="AT188" i="1"/>
  <c r="AT75" i="1"/>
  <c r="AT74" i="1" s="1"/>
  <c r="AT73" i="1" s="1"/>
  <c r="AT70" i="1"/>
  <c r="AT68" i="1"/>
  <c r="AT246" i="1"/>
  <c r="AT244" i="1"/>
  <c r="AT202" i="1"/>
  <c r="AT181" i="1"/>
  <c r="AT180" i="1" s="1"/>
  <c r="AT179" i="1" s="1"/>
  <c r="AT178" i="1" s="1"/>
  <c r="AT200" i="1"/>
  <c r="AT196" i="1"/>
  <c r="AT164" i="1"/>
  <c r="AT255" i="1"/>
  <c r="AT253" i="1"/>
  <c r="AT247" i="1"/>
  <c r="AT176" i="1"/>
  <c r="AT175" i="1" s="1"/>
  <c r="AT174" i="1" s="1"/>
  <c r="AT173" i="1" s="1"/>
  <c r="AT172" i="1"/>
  <c r="AT171" i="1" s="1"/>
  <c r="AT170" i="1" s="1"/>
  <c r="AT169" i="1" s="1"/>
  <c r="AT136" i="1"/>
  <c r="AT135" i="1" s="1"/>
  <c r="AT134" i="1" s="1"/>
  <c r="AT133" i="1" s="1"/>
  <c r="AT112" i="1"/>
  <c r="AT111" i="1" s="1"/>
  <c r="AT89" i="1"/>
  <c r="AT88" i="1" s="1"/>
  <c r="AT87" i="1" s="1"/>
  <c r="AT86" i="1" s="1"/>
  <c r="AT82" i="1"/>
  <c r="AT81" i="1" s="1"/>
  <c r="AT61" i="1"/>
  <c r="AT59" i="1"/>
  <c r="AT245" i="1"/>
  <c r="AT201" i="1"/>
  <c r="AT195" i="1"/>
  <c r="AT194" i="1" s="1"/>
  <c r="AT193" i="1" s="1"/>
  <c r="AT165" i="1"/>
  <c r="AT163" i="1"/>
  <c r="AZ164" i="1"/>
  <c r="AT254" i="1"/>
  <c r="AT252" i="1"/>
  <c r="AT250" i="1"/>
  <c r="AT213" i="1"/>
  <c r="AT204" i="1"/>
  <c r="AT129" i="1"/>
  <c r="AT65" i="1"/>
  <c r="AT64" i="1" s="1"/>
  <c r="AT150" i="1"/>
  <c r="AT149" i="1" s="1"/>
  <c r="AT148" i="1" s="1"/>
  <c r="AT203" i="1"/>
  <c r="AW50" i="1"/>
  <c r="AW49" i="1" s="1"/>
  <c r="AW48" i="1" s="1"/>
  <c r="AW47" i="1" s="1"/>
  <c r="AT249" i="1"/>
  <c r="AT248" i="1" s="1"/>
  <c r="AM211" i="1"/>
  <c r="AM139" i="1"/>
  <c r="AZ201" i="1"/>
  <c r="AM80" i="1"/>
  <c r="AM79" i="1" s="1"/>
  <c r="AM61" i="1"/>
  <c r="AM59" i="1"/>
  <c r="AZ161" i="1"/>
  <c r="AM207" i="1"/>
  <c r="AM205" i="1"/>
  <c r="AM203" i="1"/>
  <c r="AM68" i="1"/>
  <c r="AM192" i="1"/>
  <c r="AM252" i="1"/>
  <c r="AM67" i="1"/>
  <c r="AM66" i="1" s="1"/>
  <c r="AM255" i="1"/>
  <c r="AM246" i="1"/>
  <c r="AM208" i="1"/>
  <c r="AM206" i="1"/>
  <c r="AM202" i="1"/>
  <c r="AM150" i="1"/>
  <c r="AM149" i="1" s="1"/>
  <c r="AM148" i="1" s="1"/>
  <c r="AM140" i="1"/>
  <c r="AM131" i="1"/>
  <c r="AM104" i="1"/>
  <c r="AM60" i="1"/>
  <c r="AM29" i="1"/>
  <c r="AM28" i="1" s="1"/>
  <c r="AZ24" i="1"/>
  <c r="AM160" i="1"/>
  <c r="AM159" i="1" s="1"/>
  <c r="AM158" i="1" s="1"/>
  <c r="AM251" i="1"/>
  <c r="AM235" i="1"/>
  <c r="AM234" i="1" s="1"/>
  <c r="AM233" i="1" s="1"/>
  <c r="AM232" i="1" s="1"/>
  <c r="AM231" i="1" s="1"/>
  <c r="AM216" i="1"/>
  <c r="AM212" i="1"/>
  <c r="AZ251" i="1"/>
  <c r="AM241" i="1"/>
  <c r="AM240" i="1" s="1"/>
  <c r="AM239" i="1" s="1"/>
  <c r="AM238" i="1" s="1"/>
  <c r="AM237" i="1" s="1"/>
  <c r="AM236" i="1" s="1"/>
  <c r="AM191" i="1"/>
  <c r="AM189" i="1"/>
  <c r="AZ131" i="1"/>
  <c r="AM112" i="1"/>
  <c r="AM111" i="1" s="1"/>
  <c r="AM107" i="1"/>
  <c r="AM85" i="1"/>
  <c r="AM84" i="1" s="1"/>
  <c r="AM83" i="1" s="1"/>
  <c r="AM69" i="1"/>
  <c r="AZ67" i="1"/>
  <c r="AZ66" i="1" s="1"/>
  <c r="AM42" i="1"/>
  <c r="AM41" i="1" s="1"/>
  <c r="AM40" i="1" s="1"/>
  <c r="AM254" i="1"/>
  <c r="AM245" i="1"/>
  <c r="AZ235" i="1"/>
  <c r="AZ234" i="1" s="1"/>
  <c r="AZ233" i="1" s="1"/>
  <c r="AZ232" i="1" s="1"/>
  <c r="AZ231" i="1" s="1"/>
  <c r="AZ210" i="1"/>
  <c r="AZ209" i="1" s="1"/>
  <c r="AZ205" i="1"/>
  <c r="AM165" i="1"/>
  <c r="AM136" i="1"/>
  <c r="AM135" i="1" s="1"/>
  <c r="AM134" i="1" s="1"/>
  <c r="AM133" i="1" s="1"/>
  <c r="AM82" i="1"/>
  <c r="AM81" i="1" s="1"/>
  <c r="AZ61" i="1"/>
  <c r="AM56" i="1"/>
  <c r="AM55" i="1" s="1"/>
  <c r="AM54" i="1" s="1"/>
  <c r="AM53" i="1" s="1"/>
  <c r="AM52" i="1" s="1"/>
  <c r="AM51" i="1" s="1"/>
  <c r="AM253" i="1"/>
  <c r="AM228" i="1"/>
  <c r="AM227" i="1" s="1"/>
  <c r="AM226" i="1" s="1"/>
  <c r="AM225" i="1" s="1"/>
  <c r="AM224" i="1" s="1"/>
  <c r="AM181" i="1"/>
  <c r="AM180" i="1" s="1"/>
  <c r="AM179" i="1" s="1"/>
  <c r="AM178" i="1" s="1"/>
  <c r="AM172" i="1"/>
  <c r="AM171" i="1" s="1"/>
  <c r="AM170" i="1" s="1"/>
  <c r="AM169" i="1" s="1"/>
  <c r="AM161" i="1"/>
  <c r="AZ107" i="1"/>
  <c r="AM50" i="1"/>
  <c r="AM49" i="1" s="1"/>
  <c r="AM48" i="1" s="1"/>
  <c r="AM47" i="1" s="1"/>
  <c r="AZ12" i="1"/>
  <c r="AW129" i="1"/>
  <c r="AM129" i="1"/>
  <c r="AM58" i="1"/>
  <c r="AW165" i="1"/>
  <c r="AW42" i="1"/>
  <c r="AW41" i="1" s="1"/>
  <c r="AW40" i="1" s="1"/>
  <c r="AM250" i="1"/>
  <c r="AM204" i="1"/>
  <c r="AW85" i="1"/>
  <c r="AW84" i="1" s="1"/>
  <c r="AW83" i="1" s="1"/>
  <c r="AZ202" i="1"/>
  <c r="AF108" i="1"/>
  <c r="AF205" i="1"/>
  <c r="AZ108" i="1"/>
  <c r="AZ18" i="1"/>
  <c r="AF252" i="1"/>
  <c r="AZ211" i="1"/>
  <c r="AZ207" i="1"/>
  <c r="AZ252" i="1"/>
  <c r="AF216" i="1"/>
  <c r="AZ255" i="1"/>
  <c r="AF147" i="1"/>
  <c r="AF146" i="1" s="1"/>
  <c r="AF145" i="1" s="1"/>
  <c r="AF251" i="1"/>
  <c r="AZ206" i="1"/>
  <c r="AF129" i="1"/>
  <c r="AF67" i="1"/>
  <c r="AF66" i="1" s="1"/>
  <c r="AF65" i="1"/>
  <c r="AF64" i="1" s="1"/>
  <c r="AF60" i="1"/>
  <c r="AF56" i="1"/>
  <c r="AF55" i="1" s="1"/>
  <c r="AF54" i="1" s="1"/>
  <c r="AF53" i="1" s="1"/>
  <c r="AF52" i="1" s="1"/>
  <c r="AF51" i="1" s="1"/>
  <c r="AF245" i="1"/>
  <c r="AF241" i="1"/>
  <c r="AF240" i="1" s="1"/>
  <c r="AF239" i="1" s="1"/>
  <c r="AF238" i="1" s="1"/>
  <c r="AF237" i="1" s="1"/>
  <c r="AF236" i="1" s="1"/>
  <c r="AF196" i="1"/>
  <c r="AZ172" i="1"/>
  <c r="AZ171" i="1" s="1"/>
  <c r="AZ170" i="1" s="1"/>
  <c r="AZ169" i="1" s="1"/>
  <c r="AF161" i="1"/>
  <c r="AF138" i="1"/>
  <c r="AF137" i="1" s="1"/>
  <c r="AF253" i="1"/>
  <c r="AZ219" i="1"/>
  <c r="AZ138" i="1"/>
  <c r="AZ137" i="1" s="1"/>
  <c r="AF107" i="1"/>
  <c r="AF249" i="1"/>
  <c r="AF248" i="1" s="1"/>
  <c r="AF201" i="1"/>
  <c r="AF190" i="1"/>
  <c r="AF165" i="1"/>
  <c r="AF162" i="1"/>
  <c r="AZ89" i="1"/>
  <c r="AZ88" i="1" s="1"/>
  <c r="AZ87" i="1" s="1"/>
  <c r="AZ86" i="1" s="1"/>
  <c r="AF217" i="1"/>
  <c r="AF176" i="1"/>
  <c r="AF175" i="1" s="1"/>
  <c r="AF174" i="1" s="1"/>
  <c r="AF173" i="1" s="1"/>
  <c r="AF96" i="1"/>
  <c r="AF95" i="1" s="1"/>
  <c r="AF94" i="1" s="1"/>
  <c r="AF93" i="1" s="1"/>
  <c r="AF31" i="1"/>
  <c r="AF30" i="1" s="1"/>
  <c r="AZ228" i="1"/>
  <c r="AZ227" i="1" s="1"/>
  <c r="AZ226" i="1" s="1"/>
  <c r="AZ225" i="1" s="1"/>
  <c r="AZ224" i="1" s="1"/>
  <c r="AF195" i="1"/>
  <c r="AF194" i="1" s="1"/>
  <c r="AF193" i="1" s="1"/>
  <c r="AZ247" i="1"/>
  <c r="AF207" i="1"/>
  <c r="AF191" i="1"/>
  <c r="AF181" i="1"/>
  <c r="AF180" i="1" s="1"/>
  <c r="AF179" i="1" s="1"/>
  <c r="AF178" i="1" s="1"/>
  <c r="AF150" i="1"/>
  <c r="AF149" i="1" s="1"/>
  <c r="AF148" i="1" s="1"/>
  <c r="AZ42" i="1"/>
  <c r="AZ41" i="1" s="1"/>
  <c r="AZ40" i="1" s="1"/>
  <c r="AW176" i="1"/>
  <c r="AW175" i="1" s="1"/>
  <c r="AW174" i="1" s="1"/>
  <c r="AW173" i="1" s="1"/>
  <c r="AF140" i="1"/>
  <c r="AF131" i="1"/>
  <c r="AF58" i="1"/>
  <c r="AW202" i="1"/>
  <c r="AW29" i="1"/>
  <c r="AW28" i="1" s="1"/>
  <c r="AW204" i="1"/>
  <c r="AW196" i="1"/>
  <c r="AW22" i="1"/>
  <c r="AW21" i="1" s="1"/>
  <c r="AW212" i="1"/>
  <c r="AW65" i="1"/>
  <c r="AW64" i="1" s="1"/>
  <c r="AF85" i="1"/>
  <c r="AF84" i="1" s="1"/>
  <c r="AF83" i="1" s="1"/>
  <c r="AF164" i="1"/>
  <c r="AZ246" i="1"/>
  <c r="AZ215" i="1"/>
  <c r="AZ214" i="1" s="1"/>
  <c r="AZ181" i="1"/>
  <c r="AZ180" i="1" s="1"/>
  <c r="AZ179" i="1" s="1"/>
  <c r="AZ178" i="1" s="1"/>
  <c r="AZ162" i="1"/>
  <c r="AZ68" i="1"/>
  <c r="Y249" i="1"/>
  <c r="Y248" i="1" s="1"/>
  <c r="Y252" i="1"/>
  <c r="Y241" i="1"/>
  <c r="Y240" i="1" s="1"/>
  <c r="Y239" i="1" s="1"/>
  <c r="Y238" i="1" s="1"/>
  <c r="Y237" i="1" s="1"/>
  <c r="Y236" i="1" s="1"/>
  <c r="Y162" i="1"/>
  <c r="AZ85" i="1"/>
  <c r="AZ84" i="1" s="1"/>
  <c r="AZ83" i="1" s="1"/>
  <c r="Y80" i="1"/>
  <c r="Y79" i="1" s="1"/>
  <c r="AZ50" i="1"/>
  <c r="AZ49" i="1" s="1"/>
  <c r="AZ48" i="1" s="1"/>
  <c r="AZ47" i="1" s="1"/>
  <c r="AZ22" i="1"/>
  <c r="AZ21" i="1" s="1"/>
  <c r="AZ208" i="1"/>
  <c r="AZ17" i="1"/>
  <c r="AZ14" i="1" s="1"/>
  <c r="AZ249" i="1"/>
  <c r="AZ248" i="1" s="1"/>
  <c r="Y203" i="1"/>
  <c r="Y185" i="1"/>
  <c r="Y184" i="1" s="1"/>
  <c r="Y183" i="1" s="1"/>
  <c r="Y182" i="1" s="1"/>
  <c r="Y177" i="1" s="1"/>
  <c r="AZ204" i="1"/>
  <c r="AZ196" i="1"/>
  <c r="Y130" i="1"/>
  <c r="AZ212" i="1"/>
  <c r="Y163" i="1"/>
  <c r="Y107" i="1"/>
  <c r="Y89" i="1"/>
  <c r="Y88" i="1" s="1"/>
  <c r="Y87" i="1" s="1"/>
  <c r="Y86" i="1" s="1"/>
  <c r="Y147" i="1"/>
  <c r="Y146" i="1" s="1"/>
  <c r="Y145" i="1" s="1"/>
  <c r="Y112" i="1"/>
  <c r="Y111" i="1" s="1"/>
  <c r="AZ80" i="1"/>
  <c r="AZ79" i="1" s="1"/>
  <c r="AZ254" i="1"/>
  <c r="Y253" i="1"/>
  <c r="AZ218" i="1"/>
  <c r="Y217" i="1"/>
  <c r="Y213" i="1"/>
  <c r="AZ195" i="1"/>
  <c r="AZ194" i="1" s="1"/>
  <c r="AZ193" i="1" s="1"/>
  <c r="AZ192" i="1"/>
  <c r="AZ136" i="1"/>
  <c r="AZ135" i="1" s="1"/>
  <c r="AZ134" i="1" s="1"/>
  <c r="AZ133" i="1" s="1"/>
  <c r="Y82" i="1"/>
  <c r="Y81" i="1" s="1"/>
  <c r="Y70" i="1"/>
  <c r="Y61" i="1"/>
  <c r="Y24" i="1"/>
  <c r="AZ29" i="1"/>
  <c r="AZ28" i="1" s="1"/>
  <c r="AZ150" i="1"/>
  <c r="AZ149" i="1" s="1"/>
  <c r="AZ148" i="1" s="1"/>
  <c r="AZ241" i="1"/>
  <c r="AZ240" i="1" s="1"/>
  <c r="AZ239" i="1" s="1"/>
  <c r="AZ238" i="1" s="1"/>
  <c r="AZ237" i="1" s="1"/>
  <c r="AZ236" i="1" s="1"/>
  <c r="Y210" i="1"/>
  <c r="Y209" i="1" s="1"/>
  <c r="AZ82" i="1"/>
  <c r="Y75" i="1"/>
  <c r="Y74" i="1" s="1"/>
  <c r="Y73" i="1" s="1"/>
  <c r="Y67" i="1"/>
  <c r="Y66" i="1" s="1"/>
  <c r="Y12" i="1"/>
  <c r="AZ96" i="1"/>
  <c r="AZ95" i="1" s="1"/>
  <c r="AZ94" i="1" s="1"/>
  <c r="AZ93" i="1" s="1"/>
  <c r="AZ23" i="1"/>
  <c r="Y108" i="1"/>
  <c r="AZ253" i="1"/>
  <c r="Y218" i="1"/>
  <c r="AZ217" i="1"/>
  <c r="AZ200" i="1"/>
  <c r="Y136" i="1"/>
  <c r="Y135" i="1" s="1"/>
  <c r="Y134" i="1" s="1"/>
  <c r="Y133" i="1" s="1"/>
  <c r="Y42" i="1"/>
  <c r="Y41" i="1" s="1"/>
  <c r="Y40" i="1" s="1"/>
  <c r="Y68" i="1"/>
  <c r="AW245" i="1"/>
  <c r="Y212" i="1"/>
  <c r="AW191" i="1"/>
  <c r="Y161" i="1"/>
  <c r="Y65" i="1"/>
  <c r="Y64" i="1" s="1"/>
  <c r="AW12" i="1"/>
  <c r="Y22" i="1"/>
  <c r="Y21" i="1" s="1"/>
  <c r="AW195" i="1"/>
  <c r="AW194" i="1" s="1"/>
  <c r="AW193" i="1" s="1"/>
  <c r="AW107" i="1"/>
  <c r="Y160" i="1"/>
  <c r="Y159" i="1" s="1"/>
  <c r="Y158" i="1" s="1"/>
  <c r="Y150" i="1"/>
  <c r="Y149" i="1" s="1"/>
  <c r="Y148" i="1" s="1"/>
  <c r="Y131" i="1"/>
  <c r="Y129" i="1"/>
  <c r="Y251" i="1"/>
  <c r="Y176" i="1"/>
  <c r="Y175" i="1" s="1"/>
  <c r="Y174" i="1" s="1"/>
  <c r="Y173" i="1" s="1"/>
  <c r="AW70" i="1"/>
  <c r="Y196" i="1"/>
  <c r="Y165" i="1"/>
  <c r="AW210" i="1"/>
  <c r="AW209" i="1" s="1"/>
  <c r="Y206" i="1"/>
  <c r="Y216" i="1"/>
  <c r="AW200" i="1"/>
  <c r="AW217" i="1"/>
  <c r="Y207" i="1"/>
  <c r="AW17" i="1"/>
  <c r="AW14" i="1" s="1"/>
  <c r="Y246" i="1"/>
  <c r="AW246" i="1"/>
  <c r="AT206" i="1"/>
  <c r="AW206" i="1"/>
  <c r="AW255" i="1"/>
  <c r="Y255" i="1"/>
  <c r="AT242" i="1"/>
  <c r="AW235" i="1"/>
  <c r="AW234" i="1" s="1"/>
  <c r="AW233" i="1" s="1"/>
  <c r="AW232" i="1" s="1"/>
  <c r="AW231" i="1" s="1"/>
  <c r="AW253" i="1"/>
  <c r="AW252" i="1"/>
  <c r="AF246" i="1"/>
  <c r="Y235" i="1"/>
  <c r="Y234" i="1" s="1"/>
  <c r="Y233" i="1" s="1"/>
  <c r="Y232" i="1" s="1"/>
  <c r="Y231" i="1" s="1"/>
  <c r="AZ216" i="1"/>
  <c r="AF213" i="1"/>
  <c r="AW189" i="1"/>
  <c r="AW241" i="1"/>
  <c r="AW240" i="1" s="1"/>
  <c r="AW239" i="1" s="1"/>
  <c r="AW238" i="1" s="1"/>
  <c r="AW237" i="1" s="1"/>
  <c r="AW236" i="1" s="1"/>
  <c r="AW219" i="1"/>
  <c r="Y219" i="1"/>
  <c r="AF254" i="1"/>
  <c r="AF250" i="1"/>
  <c r="AZ250" i="1"/>
  <c r="AT235" i="1"/>
  <c r="AT234" i="1" s="1"/>
  <c r="AT233" i="1" s="1"/>
  <c r="AT232" i="1" s="1"/>
  <c r="AT231" i="1" s="1"/>
  <c r="AW228" i="1"/>
  <c r="AW227" i="1" s="1"/>
  <c r="AW226" i="1" s="1"/>
  <c r="AW225" i="1" s="1"/>
  <c r="AW224" i="1" s="1"/>
  <c r="Y228" i="1"/>
  <c r="Y227" i="1" s="1"/>
  <c r="Y226" i="1" s="1"/>
  <c r="Y225" i="1" s="1"/>
  <c r="Y224" i="1" s="1"/>
  <c r="Y140" i="1"/>
  <c r="AZ140" i="1"/>
  <c r="AT251" i="1"/>
  <c r="AW251" i="1"/>
  <c r="AM217" i="1"/>
  <c r="AW247" i="1"/>
  <c r="Y247" i="1"/>
  <c r="AT207" i="1"/>
  <c r="AW207" i="1"/>
  <c r="AW203" i="1"/>
  <c r="AF203" i="1"/>
  <c r="AW172" i="1"/>
  <c r="AW171" i="1" s="1"/>
  <c r="AW170" i="1" s="1"/>
  <c r="AW169" i="1" s="1"/>
  <c r="Y172" i="1"/>
  <c r="Y171" i="1" s="1"/>
  <c r="Y170" i="1" s="1"/>
  <c r="Y169" i="1" s="1"/>
  <c r="Y254" i="1"/>
  <c r="AW254" i="1"/>
  <c r="AW249" i="1"/>
  <c r="AW248" i="1" s="1"/>
  <c r="AW244" i="1"/>
  <c r="Y208" i="1"/>
  <c r="AW208" i="1"/>
  <c r="AW250" i="1"/>
  <c r="Y250" i="1"/>
  <c r="AF218" i="1"/>
  <c r="AW216" i="1"/>
  <c r="AT216" i="1"/>
  <c r="AF215" i="1"/>
  <c r="AF214" i="1" s="1"/>
  <c r="AW218" i="1"/>
  <c r="AT205" i="1"/>
  <c r="AW205" i="1"/>
  <c r="Y139" i="1"/>
  <c r="AW139" i="1"/>
  <c r="AF136" i="1"/>
  <c r="AF135" i="1" s="1"/>
  <c r="AF134" i="1" s="1"/>
  <c r="AF133" i="1" s="1"/>
  <c r="AW136" i="1"/>
  <c r="AW135" i="1" s="1"/>
  <c r="AW134" i="1" s="1"/>
  <c r="AW133" i="1" s="1"/>
  <c r="Y197" i="1"/>
  <c r="AM195" i="1"/>
  <c r="AM194" i="1" s="1"/>
  <c r="AM193" i="1" s="1"/>
  <c r="AF210" i="1"/>
  <c r="AF209" i="1" s="1"/>
  <c r="Y204" i="1"/>
  <c r="AF200" i="1"/>
  <c r="AF192" i="1"/>
  <c r="AW192" i="1"/>
  <c r="AT190" i="1"/>
  <c r="AW190" i="1"/>
  <c r="AW185" i="1"/>
  <c r="AW184" i="1" s="1"/>
  <c r="AW183" i="1" s="1"/>
  <c r="AW182" i="1" s="1"/>
  <c r="AM162" i="1"/>
  <c r="AW162" i="1"/>
  <c r="AZ213" i="1"/>
  <c r="AW211" i="1"/>
  <c r="Y211" i="1"/>
  <c r="Y205" i="1"/>
  <c r="AZ203" i="1"/>
  <c r="AW201" i="1"/>
  <c r="AF189" i="1"/>
  <c r="AM176" i="1"/>
  <c r="AM175" i="1" s="1"/>
  <c r="AM174" i="1" s="1"/>
  <c r="AM173" i="1" s="1"/>
  <c r="AZ176" i="1"/>
  <c r="AZ175" i="1" s="1"/>
  <c r="AZ174" i="1" s="1"/>
  <c r="AZ173" i="1" s="1"/>
  <c r="Y201" i="1"/>
  <c r="AW181" i="1"/>
  <c r="AW180" i="1" s="1"/>
  <c r="AW179" i="1" s="1"/>
  <c r="AW178" i="1" s="1"/>
  <c r="AW113" i="1"/>
  <c r="Y113" i="1"/>
  <c r="AW163" i="1"/>
  <c r="AF130" i="1"/>
  <c r="Y164" i="1"/>
  <c r="AW164" i="1"/>
  <c r="AM147" i="1"/>
  <c r="AM146" i="1" s="1"/>
  <c r="AM145" i="1" s="1"/>
  <c r="AT140" i="1"/>
  <c r="AW140" i="1"/>
  <c r="AT131" i="1"/>
  <c r="AW131" i="1"/>
  <c r="AW112" i="1"/>
  <c r="AW111" i="1" s="1"/>
  <c r="AM108" i="1"/>
  <c r="AW108" i="1"/>
  <c r="AZ104" i="1"/>
  <c r="AT185" i="1"/>
  <c r="AT184" i="1" s="1"/>
  <c r="AT183" i="1" s="1"/>
  <c r="AT182" i="1" s="1"/>
  <c r="AT160" i="1"/>
  <c r="AT159" i="1" s="1"/>
  <c r="AT158" i="1" s="1"/>
  <c r="AW160" i="1"/>
  <c r="AW159" i="1" s="1"/>
  <c r="AW158" i="1" s="1"/>
  <c r="AW147" i="1"/>
  <c r="AW146" i="1" s="1"/>
  <c r="AW145" i="1" s="1"/>
  <c r="AZ147" i="1"/>
  <c r="AZ146" i="1" s="1"/>
  <c r="AZ145" i="1" s="1"/>
  <c r="AF139" i="1"/>
  <c r="AZ139" i="1"/>
  <c r="AW104" i="1"/>
  <c r="Y104" i="1"/>
  <c r="AW138" i="1"/>
  <c r="AW137" i="1" s="1"/>
  <c r="Y138" i="1"/>
  <c r="Y137" i="1" s="1"/>
  <c r="AF172" i="1"/>
  <c r="AF171" i="1" s="1"/>
  <c r="AF170" i="1" s="1"/>
  <c r="AF169" i="1" s="1"/>
  <c r="AZ163" i="1"/>
  <c r="AT161" i="1"/>
  <c r="AZ160" i="1"/>
  <c r="AZ159" i="1" s="1"/>
  <c r="AZ158" i="1" s="1"/>
  <c r="AW103" i="1"/>
  <c r="Y69" i="1"/>
  <c r="AZ69" i="1"/>
  <c r="Y96" i="1"/>
  <c r="Y95" i="1" s="1"/>
  <c r="Y94" i="1" s="1"/>
  <c r="Y93" i="1" s="1"/>
  <c r="AW96" i="1"/>
  <c r="AW95" i="1" s="1"/>
  <c r="AW94" i="1" s="1"/>
  <c r="AW93" i="1" s="1"/>
  <c r="AF59" i="1"/>
  <c r="AW130" i="1"/>
  <c r="AF104" i="1"/>
  <c r="AT80" i="1"/>
  <c r="AT79" i="1" s="1"/>
  <c r="Y56" i="1"/>
  <c r="Y55" i="1" s="1"/>
  <c r="Y54" i="1" s="1"/>
  <c r="Y53" i="1" s="1"/>
  <c r="Y52" i="1" s="1"/>
  <c r="Y51" i="1" s="1"/>
  <c r="AZ56" i="1"/>
  <c r="AZ55" i="1" s="1"/>
  <c r="AZ54" i="1" s="1"/>
  <c r="AZ53" i="1" s="1"/>
  <c r="AZ52" i="1" s="1"/>
  <c r="AZ51" i="1" s="1"/>
  <c r="AT107" i="1"/>
  <c r="AM103" i="1"/>
  <c r="AM75" i="1"/>
  <c r="AM74" i="1" s="1"/>
  <c r="AM73" i="1" s="1"/>
  <c r="AW60" i="1"/>
  <c r="AT60" i="1"/>
  <c r="AW75" i="1"/>
  <c r="AW74" i="1" s="1"/>
  <c r="AW73" i="1" s="1"/>
  <c r="AT69" i="1"/>
  <c r="AW67" i="1"/>
  <c r="AW66" i="1" s="1"/>
  <c r="AW89" i="1"/>
  <c r="AW88" i="1" s="1"/>
  <c r="AW87" i="1" s="1"/>
  <c r="AW86" i="1" s="1"/>
  <c r="AW56" i="1"/>
  <c r="AW55" i="1" s="1"/>
  <c r="AW54" i="1" s="1"/>
  <c r="AW53" i="1" s="1"/>
  <c r="AW52" i="1" s="1"/>
  <c r="AW51" i="1" s="1"/>
  <c r="AT56" i="1"/>
  <c r="AT55" i="1" s="1"/>
  <c r="AT54" i="1" s="1"/>
  <c r="AT53" i="1" s="1"/>
  <c r="AT52" i="1" s="1"/>
  <c r="AT51" i="1" s="1"/>
  <c r="AW82" i="1"/>
  <c r="AW80" i="1"/>
  <c r="AW79" i="1" s="1"/>
  <c r="AM70" i="1"/>
  <c r="AW68" i="1"/>
  <c r="AZ70" i="1"/>
  <c r="AW69" i="1"/>
  <c r="AW61" i="1"/>
  <c r="AW59" i="1"/>
  <c r="AW11" i="1"/>
  <c r="AW10" i="1" s="1"/>
  <c r="AW9" i="1" s="1"/>
  <c r="AZ65" i="1"/>
  <c r="AZ64" i="1" s="1"/>
  <c r="AW58" i="1"/>
  <c r="Y50" i="1"/>
  <c r="Y49" i="1" s="1"/>
  <c r="Y48" i="1" s="1"/>
  <c r="Y47" i="1" s="1"/>
  <c r="AW31" i="1"/>
  <c r="AW30" i="1" s="1"/>
  <c r="AW18" i="1"/>
  <c r="AW24" i="1"/>
  <c r="AF177" i="1" l="1"/>
  <c r="AZ177" i="1"/>
  <c r="AM177" i="1"/>
  <c r="AI214" i="1"/>
  <c r="AI213" i="1" s="1"/>
  <c r="AW215" i="1"/>
  <c r="AW214" i="1" s="1"/>
  <c r="AT177" i="1"/>
  <c r="AW177" i="1"/>
  <c r="AZ103" i="1"/>
  <c r="AZ102" i="1" s="1"/>
  <c r="AW102" i="1"/>
  <c r="AW101" i="1" s="1"/>
  <c r="AW92" i="1" s="1"/>
  <c r="AF102" i="1"/>
  <c r="AF101" i="1" s="1"/>
  <c r="AF92" i="1" s="1"/>
  <c r="AY102" i="1"/>
  <c r="AY101" i="1" s="1"/>
  <c r="AY92" i="1" s="1"/>
  <c r="Y102" i="1"/>
  <c r="Y101" i="1" s="1"/>
  <c r="Y92" i="1" s="1"/>
  <c r="Q101" i="1"/>
  <c r="Q92" i="1" s="1"/>
  <c r="AM102" i="1"/>
  <c r="AM101" i="1" s="1"/>
  <c r="AM92" i="1" s="1"/>
  <c r="AT102" i="1"/>
  <c r="AT101" i="1" s="1"/>
  <c r="AT92" i="1" s="1"/>
  <c r="P101" i="1"/>
  <c r="P92" i="1" s="1"/>
  <c r="AX101" i="1"/>
  <c r="AX92" i="1" s="1"/>
  <c r="AZ129" i="1"/>
  <c r="AS36" i="1"/>
  <c r="R103" i="1"/>
  <c r="R102" i="1" s="1"/>
  <c r="R101" i="1" s="1"/>
  <c r="R92" i="1" s="1"/>
  <c r="AL36" i="1"/>
  <c r="AT63" i="1"/>
  <c r="AT62" i="1" s="1"/>
  <c r="AT57" i="1" s="1"/>
  <c r="AM63" i="1"/>
  <c r="AM62" i="1" s="1"/>
  <c r="AM57" i="1" s="1"/>
  <c r="AF63" i="1"/>
  <c r="AF62" i="1" s="1"/>
  <c r="AF57" i="1" s="1"/>
  <c r="R64" i="1"/>
  <c r="R63" i="1" s="1"/>
  <c r="R62" i="1" s="1"/>
  <c r="R57" i="1" s="1"/>
  <c r="AW63" i="1"/>
  <c r="AW62" i="1" s="1"/>
  <c r="AW57" i="1" s="1"/>
  <c r="Y63" i="1"/>
  <c r="Y62" i="1" s="1"/>
  <c r="AZ63" i="1"/>
  <c r="AZ62" i="1" s="1"/>
  <c r="AM215" i="1"/>
  <c r="AM214" i="1" s="1"/>
  <c r="AM213" i="1" s="1"/>
  <c r="AP8" i="1"/>
  <c r="AW39" i="1"/>
  <c r="AW38" i="1" s="1"/>
  <c r="AT39" i="1"/>
  <c r="AG46" i="1"/>
  <c r="AG37" i="1"/>
  <c r="AG36" i="1" s="1"/>
  <c r="AI8" i="1"/>
  <c r="AI7" i="1" s="1"/>
  <c r="AS38" i="1"/>
  <c r="AL38" i="1"/>
  <c r="AE37" i="1"/>
  <c r="AE36" i="1" s="1"/>
  <c r="AP37" i="1"/>
  <c r="AP36" i="1" s="1"/>
  <c r="Y39" i="1"/>
  <c r="Y38" i="1" s="1"/>
  <c r="AV38" i="1"/>
  <c r="AE38" i="1"/>
  <c r="AP38" i="1"/>
  <c r="AZ39" i="1"/>
  <c r="AB37" i="1"/>
  <c r="AB36" i="1" s="1"/>
  <c r="AM39" i="1"/>
  <c r="AM38" i="1" s="1"/>
  <c r="AB38" i="1"/>
  <c r="AY38" i="1"/>
  <c r="U38" i="1"/>
  <c r="AF39" i="1"/>
  <c r="AF37" i="1" s="1"/>
  <c r="AX37" i="1"/>
  <c r="AX38" i="1"/>
  <c r="AI38" i="1"/>
  <c r="AU38" i="1"/>
  <c r="Q6" i="1"/>
  <c r="U168" i="1"/>
  <c r="AV168" i="1"/>
  <c r="AP168" i="1"/>
  <c r="AB8" i="1"/>
  <c r="AE168" i="1"/>
  <c r="Y11" i="1"/>
  <c r="Y10" i="1" s="1"/>
  <c r="Y9" i="1" s="1"/>
  <c r="X10" i="1"/>
  <c r="X9" i="1" s="1"/>
  <c r="X8" i="1" s="1"/>
  <c r="AT11" i="1"/>
  <c r="AT10" i="1" s="1"/>
  <c r="AT9" i="1" s="1"/>
  <c r="AS10" i="1"/>
  <c r="AS9" i="1" s="1"/>
  <c r="AS8" i="1" s="1"/>
  <c r="AX46" i="1"/>
  <c r="AL132" i="1"/>
  <c r="AL91" i="1" s="1"/>
  <c r="AL90" i="1" s="1"/>
  <c r="AF11" i="1"/>
  <c r="AF10" i="1" s="1"/>
  <c r="AF9" i="1" s="1"/>
  <c r="AE10" i="1"/>
  <c r="AE9" i="1" s="1"/>
  <c r="AE8" i="1" s="1"/>
  <c r="AI132" i="1"/>
  <c r="AI91" i="1" s="1"/>
  <c r="AI90" i="1" s="1"/>
  <c r="AW188" i="1"/>
  <c r="AI168" i="1"/>
  <c r="U8" i="1"/>
  <c r="AU168" i="1"/>
  <c r="X168" i="1"/>
  <c r="AM11" i="1"/>
  <c r="AM10" i="1" s="1"/>
  <c r="AM9" i="1" s="1"/>
  <c r="AL10" i="1"/>
  <c r="AL9" i="1" s="1"/>
  <c r="AL8" i="1" s="1"/>
  <c r="AP132" i="1"/>
  <c r="AP91" i="1" s="1"/>
  <c r="AP90" i="1" s="1"/>
  <c r="AW242" i="1"/>
  <c r="U132" i="1"/>
  <c r="U91" i="1" s="1"/>
  <c r="U90" i="1" s="1"/>
  <c r="AB168" i="1"/>
  <c r="AL168" i="1"/>
  <c r="AS168" i="1"/>
  <c r="AW144" i="1"/>
  <c r="AF188" i="1"/>
  <c r="AF187" i="1" s="1"/>
  <c r="AF186" i="1" s="1"/>
  <c r="AF5" i="1" s="1"/>
  <c r="AT151" i="1"/>
  <c r="AE132" i="1"/>
  <c r="AE91" i="1" s="1"/>
  <c r="AE90" i="1" s="1"/>
  <c r="AV46" i="1"/>
  <c r="AV132" i="1"/>
  <c r="AV91" i="1" s="1"/>
  <c r="AV90" i="1" s="1"/>
  <c r="AM20" i="1"/>
  <c r="AM19" i="1" s="1"/>
  <c r="AB132" i="1"/>
  <c r="AB91" i="1" s="1"/>
  <c r="AB90" i="1" s="1"/>
  <c r="AY132" i="1"/>
  <c r="AF46" i="1"/>
  <c r="AM27" i="1"/>
  <c r="AM26" i="1" s="1"/>
  <c r="AM25" i="1" s="1"/>
  <c r="K155" i="2"/>
  <c r="AF242" i="1"/>
  <c r="W9" i="2"/>
  <c r="AM242" i="1"/>
  <c r="AY168" i="1"/>
  <c r="Y72" i="1"/>
  <c r="Y71" i="1" s="1"/>
  <c r="AZ27" i="1"/>
  <c r="AZ26" i="1" s="1"/>
  <c r="AZ25" i="1" s="1"/>
  <c r="AF151" i="1"/>
  <c r="AX168" i="1"/>
  <c r="AU132" i="1"/>
  <c r="AU91" i="1" s="1"/>
  <c r="AU90" i="1" s="1"/>
  <c r="AV167" i="1"/>
  <c r="AV166" i="1" s="1"/>
  <c r="AS132" i="1"/>
  <c r="AT78" i="1"/>
  <c r="AT77" i="1" s="1"/>
  <c r="AT76" i="1" s="1"/>
  <c r="AM188" i="1"/>
  <c r="AT144" i="1"/>
  <c r="AW151" i="1"/>
  <c r="AZ191" i="1"/>
  <c r="AM151" i="1"/>
  <c r="Y151" i="1"/>
  <c r="AZ151" i="1"/>
  <c r="Y144" i="1"/>
  <c r="AZ72" i="1"/>
  <c r="AZ71" i="1" s="1"/>
  <c r="AM144" i="1"/>
  <c r="AF27" i="1"/>
  <c r="AF26" i="1" s="1"/>
  <c r="AF25" i="1" s="1"/>
  <c r="AM72" i="1"/>
  <c r="AM71" i="1" s="1"/>
  <c r="AF144" i="1"/>
  <c r="AF78" i="1"/>
  <c r="AF77" i="1" s="1"/>
  <c r="AF76" i="1" s="1"/>
  <c r="R132" i="1"/>
  <c r="U46" i="1"/>
  <c r="AZ144" i="1"/>
  <c r="Y78" i="1"/>
  <c r="Y77" i="1" s="1"/>
  <c r="Y76" i="1" s="1"/>
  <c r="AW27" i="1"/>
  <c r="AW26" i="1" s="1"/>
  <c r="AW25" i="1" s="1"/>
  <c r="AT27" i="1"/>
  <c r="AT26" i="1" s="1"/>
  <c r="AT25" i="1" s="1"/>
  <c r="AZ13" i="1"/>
  <c r="AT20" i="1"/>
  <c r="AT19" i="1" s="1"/>
  <c r="AT46" i="1"/>
  <c r="AT72" i="1"/>
  <c r="AT71" i="1" s="1"/>
  <c r="AF72" i="1"/>
  <c r="AF71" i="1" s="1"/>
  <c r="X46" i="1"/>
  <c r="AY46" i="1"/>
  <c r="AM78" i="1"/>
  <c r="AM77" i="1" s="1"/>
  <c r="AM76" i="1" s="1"/>
  <c r="AZ81" i="1"/>
  <c r="AZ78" i="1" s="1"/>
  <c r="AZ77" i="1" s="1"/>
  <c r="AZ76" i="1" s="1"/>
  <c r="AW81" i="1"/>
  <c r="AW78" i="1" s="1"/>
  <c r="AW77" i="1" s="1"/>
  <c r="AW76" i="1" s="1"/>
  <c r="AW72" i="1"/>
  <c r="AW71" i="1" s="1"/>
  <c r="Y27" i="1"/>
  <c r="Y26" i="1" s="1"/>
  <c r="Y25" i="1" s="1"/>
  <c r="U155" i="2"/>
  <c r="W24" i="2"/>
  <c r="Q155" i="2"/>
  <c r="V155" i="2"/>
  <c r="H155" i="2"/>
  <c r="AM13" i="1"/>
  <c r="AX13" i="1"/>
  <c r="AW13" i="1"/>
  <c r="Y13" i="1"/>
  <c r="AT13" i="1"/>
  <c r="AF20" i="1"/>
  <c r="AF19" i="1" s="1"/>
  <c r="AZ20" i="1"/>
  <c r="AZ19" i="1" s="1"/>
  <c r="AV13" i="1"/>
  <c r="AV8" i="1" s="1"/>
  <c r="AF13" i="1"/>
  <c r="AU13" i="1"/>
  <c r="AU8" i="1" s="1"/>
  <c r="AY13" i="1"/>
  <c r="AY8" i="1" s="1"/>
  <c r="AT187" i="1"/>
  <c r="AX245" i="1"/>
  <c r="V244" i="1"/>
  <c r="V243" i="1" s="1"/>
  <c r="X245" i="1"/>
  <c r="AZ190" i="1"/>
  <c r="V188" i="1"/>
  <c r="V187" i="1" s="1"/>
  <c r="V186" i="1" s="1"/>
  <c r="X189" i="1"/>
  <c r="AX189" i="1"/>
  <c r="V132" i="1"/>
  <c r="V91" i="1" s="1"/>
  <c r="V90" i="1" s="1"/>
  <c r="AZ130" i="1"/>
  <c r="AZ60" i="1"/>
  <c r="AZ112" i="1"/>
  <c r="AZ111" i="1" s="1"/>
  <c r="P132" i="1"/>
  <c r="O132" i="1"/>
  <c r="AR7" i="1"/>
  <c r="AK7" i="1"/>
  <c r="AA7" i="1"/>
  <c r="AA6" i="1" s="1"/>
  <c r="AN7" i="1"/>
  <c r="Y59" i="1"/>
  <c r="BA59" i="1" s="1"/>
  <c r="V57" i="1"/>
  <c r="V36" i="1" s="1"/>
  <c r="X58" i="1"/>
  <c r="AX58" i="1"/>
  <c r="AX57" i="1" s="1"/>
  <c r="BA164" i="1"/>
  <c r="BA113" i="1"/>
  <c r="AI46" i="1"/>
  <c r="BA96" i="1"/>
  <c r="BA95" i="1" s="1"/>
  <c r="BA94" i="1" s="1"/>
  <c r="BA93" i="1" s="1"/>
  <c r="T7" i="1"/>
  <c r="T6" i="1" s="1"/>
  <c r="AC7" i="1"/>
  <c r="AC6" i="1" s="1"/>
  <c r="BA67" i="1"/>
  <c r="BA66" i="1" s="1"/>
  <c r="BA192" i="1"/>
  <c r="BA176" i="1"/>
  <c r="BA175" i="1" s="1"/>
  <c r="BA174" i="1" s="1"/>
  <c r="BA173" i="1" s="1"/>
  <c r="BA219" i="1"/>
  <c r="BA65" i="1"/>
  <c r="BA64" i="1" s="1"/>
  <c r="BA181" i="1"/>
  <c r="BA180" i="1" s="1"/>
  <c r="BA179" i="1" s="1"/>
  <c r="BA178" i="1" s="1"/>
  <c r="BA136" i="1"/>
  <c r="BA135" i="1" s="1"/>
  <c r="BA134" i="1" s="1"/>
  <c r="BA133" i="1" s="1"/>
  <c r="BA218" i="1"/>
  <c r="S7" i="1"/>
  <c r="S6" i="1" s="1"/>
  <c r="S5" i="1" s="1"/>
  <c r="Z7" i="1"/>
  <c r="Z6" i="1" s="1"/>
  <c r="BA185" i="1"/>
  <c r="BA184" i="1" s="1"/>
  <c r="BA183" i="1" s="1"/>
  <c r="BA182" i="1" s="1"/>
  <c r="AW23" i="1"/>
  <c r="AW20" i="1" s="1"/>
  <c r="AW19" i="1" s="1"/>
  <c r="BA207" i="1"/>
  <c r="BA163" i="1"/>
  <c r="BA89" i="1"/>
  <c r="BA88" i="1" s="1"/>
  <c r="BA87" i="1" s="1"/>
  <c r="BA86" i="1" s="1"/>
  <c r="AO7" i="1"/>
  <c r="BA249" i="1"/>
  <c r="BA248" i="1" s="1"/>
  <c r="BA165" i="1"/>
  <c r="BA17" i="1"/>
  <c r="BA14" i="1" s="1"/>
  <c r="BA147" i="1"/>
  <c r="BA146" i="1" s="1"/>
  <c r="BA145" i="1" s="1"/>
  <c r="BA12" i="1"/>
  <c r="BA210" i="1"/>
  <c r="BA209" i="1" s="1"/>
  <c r="BA195" i="1"/>
  <c r="BA194" i="1" s="1"/>
  <c r="BA193" i="1" s="1"/>
  <c r="BA255" i="1"/>
  <c r="BA161" i="1"/>
  <c r="BA217" i="1"/>
  <c r="BA130" i="1"/>
  <c r="BA204" i="1"/>
  <c r="AZ11" i="1"/>
  <c r="AZ10" i="1" s="1"/>
  <c r="AZ9" i="1" s="1"/>
  <c r="BA241" i="1"/>
  <c r="BA240" i="1" s="1"/>
  <c r="BA239" i="1" s="1"/>
  <c r="BA238" i="1" s="1"/>
  <c r="BA237" i="1" s="1"/>
  <c r="BA236" i="1" s="1"/>
  <c r="BA212" i="1"/>
  <c r="BA202" i="1"/>
  <c r="BA251" i="1"/>
  <c r="BA31" i="1"/>
  <c r="BA30" i="1" s="1"/>
  <c r="BA253" i="1"/>
  <c r="BA203" i="1"/>
  <c r="BA85" i="1"/>
  <c r="BA84" i="1" s="1"/>
  <c r="BA83" i="1" s="1"/>
  <c r="BA68" i="1"/>
  <c r="BA29" i="1"/>
  <c r="BA28" i="1" s="1"/>
  <c r="BA24" i="1"/>
  <c r="Y23" i="1"/>
  <c r="BA23" i="1" s="1"/>
  <c r="BA22" i="1"/>
  <c r="BA21" i="1" s="1"/>
  <c r="AG7" i="1"/>
  <c r="AD7" i="1"/>
  <c r="AD6" i="1" s="1"/>
  <c r="BA201" i="1"/>
  <c r="BA200" i="1"/>
  <c r="BA247" i="1"/>
  <c r="BA252" i="1"/>
  <c r="BA138" i="1"/>
  <c r="BA137" i="1" s="1"/>
  <c r="BA211" i="1"/>
  <c r="BA70" i="1"/>
  <c r="BA196" i="1"/>
  <c r="BA61" i="1"/>
  <c r="BA150" i="1"/>
  <c r="BA149" i="1" s="1"/>
  <c r="BA148" i="1" s="1"/>
  <c r="BA69" i="1"/>
  <c r="BA112" i="1"/>
  <c r="BA111" i="1" s="1"/>
  <c r="BA50" i="1"/>
  <c r="BA49" i="1" s="1"/>
  <c r="BA48" i="1" s="1"/>
  <c r="BA47" i="1" s="1"/>
  <c r="BA18" i="1"/>
  <c r="BA160" i="1"/>
  <c r="BA159" i="1" s="1"/>
  <c r="BA158" i="1" s="1"/>
  <c r="BA228" i="1"/>
  <c r="BA227" i="1" s="1"/>
  <c r="BA226" i="1" s="1"/>
  <c r="BA225" i="1" s="1"/>
  <c r="BA224" i="1" s="1"/>
  <c r="BA208" i="1"/>
  <c r="BA42" i="1"/>
  <c r="BA41" i="1" s="1"/>
  <c r="BA40" i="1" s="1"/>
  <c r="BA191" i="1"/>
  <c r="BA82" i="1"/>
  <c r="BA81" i="1" s="1"/>
  <c r="BA108" i="1"/>
  <c r="BA75" i="1"/>
  <c r="BA74" i="1" s="1"/>
  <c r="BA73" i="1" s="1"/>
  <c r="BA129" i="1"/>
  <c r="BA162" i="1"/>
  <c r="BA107" i="1"/>
  <c r="BA216" i="1"/>
  <c r="BA254" i="1"/>
  <c r="BA139" i="1"/>
  <c r="BA246" i="1"/>
  <c r="BA206" i="1"/>
  <c r="BA131" i="1"/>
  <c r="BA80" i="1"/>
  <c r="BA79" i="1" s="1"/>
  <c r="BA60" i="1"/>
  <c r="BA250" i="1"/>
  <c r="BA140" i="1"/>
  <c r="BA104" i="1"/>
  <c r="BA235" i="1"/>
  <c r="BA234" i="1" s="1"/>
  <c r="BA233" i="1" s="1"/>
  <c r="BA232" i="1" s="1"/>
  <c r="BA231" i="1" s="1"/>
  <c r="BA56" i="1"/>
  <c r="BA55" i="1" s="1"/>
  <c r="BA54" i="1" s="1"/>
  <c r="BA53" i="1" s="1"/>
  <c r="BA52" i="1" s="1"/>
  <c r="BA51" i="1" s="1"/>
  <c r="BA172" i="1"/>
  <c r="BA171" i="1" s="1"/>
  <c r="BA170" i="1" s="1"/>
  <c r="BA169" i="1" s="1"/>
  <c r="BA190" i="1"/>
  <c r="BA205" i="1"/>
  <c r="BA215" i="1" l="1"/>
  <c r="BA214" i="1" s="1"/>
  <c r="W155" i="2"/>
  <c r="AW213" i="1"/>
  <c r="AW187" i="1" s="1"/>
  <c r="AW186" i="1" s="1"/>
  <c r="AI187" i="1"/>
  <c r="AI186" i="1" s="1"/>
  <c r="BA213" i="1"/>
  <c r="BA177" i="1"/>
  <c r="U167" i="1"/>
  <c r="U166" i="1" s="1"/>
  <c r="BA103" i="1"/>
  <c r="BA102" i="1" s="1"/>
  <c r="BA101" i="1" s="1"/>
  <c r="BA92" i="1" s="1"/>
  <c r="AE167" i="1"/>
  <c r="AE166" i="1" s="1"/>
  <c r="AZ101" i="1"/>
  <c r="AZ92" i="1" s="1"/>
  <c r="R36" i="1"/>
  <c r="R6" i="1" s="1"/>
  <c r="AS91" i="1"/>
  <c r="AS90" i="1" s="1"/>
  <c r="AX36" i="1"/>
  <c r="AF36" i="1"/>
  <c r="X167" i="1"/>
  <c r="X166" i="1" s="1"/>
  <c r="AP167" i="1"/>
  <c r="AP166" i="1" s="1"/>
  <c r="AS167" i="1"/>
  <c r="AS166" i="1" s="1"/>
  <c r="AL167" i="1"/>
  <c r="AL166" i="1" s="1"/>
  <c r="BA63" i="1"/>
  <c r="BA62" i="1" s="1"/>
  <c r="AU167" i="1"/>
  <c r="AU166" i="1" s="1"/>
  <c r="AU47" i="1"/>
  <c r="AU46" i="1" s="1"/>
  <c r="AM168" i="1"/>
  <c r="AF38" i="1"/>
  <c r="U37" i="1"/>
  <c r="U36" i="1" s="1"/>
  <c r="AY37" i="1"/>
  <c r="AY36" i="1" s="1"/>
  <c r="AZ38" i="1"/>
  <c r="BA39" i="1"/>
  <c r="AZ168" i="1"/>
  <c r="AT37" i="1"/>
  <c r="AT36" i="1" s="1"/>
  <c r="AV37" i="1"/>
  <c r="AV36" i="1" s="1"/>
  <c r="AT38" i="1"/>
  <c r="AI37" i="1"/>
  <c r="AI36" i="1" s="1"/>
  <c r="X37" i="1"/>
  <c r="AY167" i="1"/>
  <c r="AY166" i="1" s="1"/>
  <c r="BA11" i="1"/>
  <c r="BA10" i="1" s="1"/>
  <c r="BA9" i="1" s="1"/>
  <c r="AB167" i="1"/>
  <c r="AB166" i="1" s="1"/>
  <c r="AM8" i="1"/>
  <c r="AT8" i="1"/>
  <c r="AW8" i="1"/>
  <c r="AF8" i="1"/>
  <c r="AM187" i="1"/>
  <c r="AM186" i="1" s="1"/>
  <c r="AW132" i="1"/>
  <c r="AW91" i="1" s="1"/>
  <c r="AW90" i="1" s="1"/>
  <c r="Y168" i="1"/>
  <c r="U7" i="1"/>
  <c r="AF132" i="1"/>
  <c r="AF91" i="1" s="1"/>
  <c r="AF90" i="1" s="1"/>
  <c r="AX167" i="1"/>
  <c r="AX166" i="1" s="1"/>
  <c r="AT132" i="1"/>
  <c r="AT91" i="1" s="1"/>
  <c r="AT90" i="1" s="1"/>
  <c r="AT168" i="1"/>
  <c r="AM132" i="1"/>
  <c r="AM91" i="1" s="1"/>
  <c r="AM90" i="1" s="1"/>
  <c r="AF168" i="1"/>
  <c r="AW168" i="1"/>
  <c r="Y46" i="1"/>
  <c r="BA151" i="1"/>
  <c r="R91" i="1"/>
  <c r="R90" i="1" s="1"/>
  <c r="AZ46" i="1"/>
  <c r="BA144" i="1"/>
  <c r="O91" i="1"/>
  <c r="O90" i="1" s="1"/>
  <c r="O5" i="1" s="1"/>
  <c r="X7" i="1"/>
  <c r="BA78" i="1"/>
  <c r="BA77" i="1" s="1"/>
  <c r="BA76" i="1" s="1"/>
  <c r="BA72" i="1"/>
  <c r="BA71" i="1" s="1"/>
  <c r="BA27" i="1"/>
  <c r="BA26" i="1" s="1"/>
  <c r="BA25" i="1" s="1"/>
  <c r="AX132" i="1"/>
  <c r="BA13" i="1"/>
  <c r="BA20" i="1"/>
  <c r="BA19" i="1" s="1"/>
  <c r="AI167" i="1"/>
  <c r="AI166" i="1" s="1"/>
  <c r="Y20" i="1"/>
  <c r="Y19" i="1" s="1"/>
  <c r="Y245" i="1"/>
  <c r="BA245" i="1" s="1"/>
  <c r="AZ245" i="1"/>
  <c r="X244" i="1"/>
  <c r="X243" i="1" s="1"/>
  <c r="AX244" i="1"/>
  <c r="AX243" i="1" s="1"/>
  <c r="AZ189" i="1"/>
  <c r="Y189" i="1"/>
  <c r="BA189" i="1" s="1"/>
  <c r="AX188" i="1"/>
  <c r="AX187" i="1" s="1"/>
  <c r="AX186" i="1" s="1"/>
  <c r="X188" i="1"/>
  <c r="X187" i="1" s="1"/>
  <c r="X186" i="1" s="1"/>
  <c r="AZ132" i="1"/>
  <c r="X132" i="1"/>
  <c r="X91" i="1" s="1"/>
  <c r="X90" i="1" s="1"/>
  <c r="Q91" i="1"/>
  <c r="Q90" i="1" s="1"/>
  <c r="Q5" i="1" s="1"/>
  <c r="P91" i="1"/>
  <c r="P90" i="1" s="1"/>
  <c r="X57" i="1"/>
  <c r="AZ58" i="1"/>
  <c r="AZ57" i="1" s="1"/>
  <c r="Y58" i="1"/>
  <c r="AW46" i="1"/>
  <c r="AM46" i="1"/>
  <c r="V7" i="1"/>
  <c r="AU7" i="1"/>
  <c r="AH7" i="1"/>
  <c r="W7" i="1"/>
  <c r="AP7" i="1"/>
  <c r="AQ7" i="1"/>
  <c r="AS7" i="1"/>
  <c r="AX8" i="1"/>
  <c r="AJ7" i="1"/>
  <c r="AE7" i="1"/>
  <c r="R5" i="1" l="1"/>
  <c r="AF167" i="1"/>
  <c r="AF166" i="1" s="1"/>
  <c r="AX91" i="1"/>
  <c r="AX90" i="1" s="1"/>
  <c r="AY91" i="1"/>
  <c r="AY90" i="1" s="1"/>
  <c r="AZ91" i="1"/>
  <c r="AZ90" i="1" s="1"/>
  <c r="X36" i="1"/>
  <c r="X6" i="1" s="1"/>
  <c r="AT167" i="1"/>
  <c r="AT166" i="1" s="1"/>
  <c r="AU37" i="1"/>
  <c r="AU36" i="1" s="1"/>
  <c r="AZ167" i="1"/>
  <c r="AZ166" i="1" s="1"/>
  <c r="BA38" i="1"/>
  <c r="AM37" i="1"/>
  <c r="AM36" i="1" s="1"/>
  <c r="AZ37" i="1"/>
  <c r="AZ36" i="1" s="1"/>
  <c r="AW37" i="1"/>
  <c r="AW36" i="1" s="1"/>
  <c r="Y37" i="1"/>
  <c r="AG6" i="1"/>
  <c r="AG5" i="1" s="1"/>
  <c r="AE6" i="1"/>
  <c r="Y167" i="1"/>
  <c r="Y166" i="1" s="1"/>
  <c r="AW167" i="1"/>
  <c r="AW166" i="1" s="1"/>
  <c r="Y8" i="1"/>
  <c r="Y7" i="1" s="1"/>
  <c r="U6" i="1"/>
  <c r="U5" i="1" s="1"/>
  <c r="BA168" i="1"/>
  <c r="V6" i="1"/>
  <c r="V5" i="1" s="1"/>
  <c r="AH6" i="1"/>
  <c r="AH5" i="1" s="1"/>
  <c r="AM167" i="1"/>
  <c r="AM166" i="1" s="1"/>
  <c r="AX242" i="1"/>
  <c r="V242" i="1"/>
  <c r="Y244" i="1"/>
  <c r="AZ244" i="1"/>
  <c r="AZ243" i="1" s="1"/>
  <c r="AY7" i="1"/>
  <c r="W6" i="1"/>
  <c r="AV7" i="1"/>
  <c r="AZ188" i="1"/>
  <c r="AZ187" i="1" s="1"/>
  <c r="AZ186" i="1" s="1"/>
  <c r="Y188" i="1"/>
  <c r="Y132" i="1"/>
  <c r="Y91" i="1" s="1"/>
  <c r="Y90" i="1" s="1"/>
  <c r="BA132" i="1"/>
  <c r="BA91" i="1" s="1"/>
  <c r="BA90" i="1" s="1"/>
  <c r="Y57" i="1"/>
  <c r="BA58" i="1"/>
  <c r="BA57" i="1" s="1"/>
  <c r="BA46" i="1"/>
  <c r="AZ8" i="1"/>
  <c r="AX7" i="1"/>
  <c r="AB7" i="1"/>
  <c r="AT7" i="1"/>
  <c r="AL7" i="1"/>
  <c r="AM7" i="1"/>
  <c r="BA244" i="1" l="1"/>
  <c r="BA243" i="1" s="1"/>
  <c r="Y243" i="1"/>
  <c r="Y36" i="1"/>
  <c r="Y6" i="1" s="1"/>
  <c r="BA37" i="1"/>
  <c r="BA36" i="1" s="1"/>
  <c r="AI6" i="1"/>
  <c r="AI5" i="1" s="1"/>
  <c r="BA167" i="1"/>
  <c r="BA166" i="1" s="1"/>
  <c r="X242" i="1"/>
  <c r="X5" i="1" s="1"/>
  <c r="AZ242" i="1"/>
  <c r="AW7" i="1"/>
  <c r="AB6" i="1"/>
  <c r="AZ7" i="1"/>
  <c r="BA188" i="1"/>
  <c r="BA187" i="1" s="1"/>
  <c r="BA186" i="1" s="1"/>
  <c r="Y187" i="1"/>
  <c r="Y186" i="1" s="1"/>
  <c r="BA8" i="1"/>
  <c r="AF7" i="1"/>
  <c r="AJ6" i="1" l="1"/>
  <c r="AJ5" i="1" s="1"/>
  <c r="BA7" i="1"/>
  <c r="AF6" i="1"/>
  <c r="Y242" i="1"/>
  <c r="Y5" i="1" s="1"/>
  <c r="BA242" i="1"/>
  <c r="AK6" i="1" l="1"/>
  <c r="AL6" i="1" l="1"/>
  <c r="AL5" i="1" s="1"/>
  <c r="AM6" i="1" l="1"/>
  <c r="AM5" i="1" s="1"/>
  <c r="AN6" i="1" l="1"/>
  <c r="AO6" i="1" l="1"/>
  <c r="AP6" i="1" l="1"/>
  <c r="AQ6" i="1" l="1"/>
  <c r="AR6" i="1" l="1"/>
  <c r="AS6" i="1" l="1"/>
  <c r="AT6" i="1" l="1"/>
  <c r="AU6" i="1" l="1"/>
  <c r="AU5" i="1" s="1"/>
  <c r="AV6" i="1" l="1"/>
  <c r="AV5" i="1" s="1"/>
  <c r="AW6" i="1" l="1"/>
  <c r="AW5" i="1" s="1"/>
  <c r="AX6" i="1" l="1"/>
  <c r="AX5" i="1" s="1"/>
  <c r="AY6" i="1" l="1"/>
  <c r="BA6" i="1" l="1"/>
  <c r="BA5" i="1" s="1"/>
  <c r="AZ6" i="1"/>
  <c r="AZ5" i="1" s="1"/>
</calcChain>
</file>

<file path=xl/sharedStrings.xml><?xml version="1.0" encoding="utf-8"?>
<sst xmlns="http://schemas.openxmlformats.org/spreadsheetml/2006/main" count="746" uniqueCount="158">
  <si>
    <t>TOTAL</t>
  </si>
  <si>
    <t xml:space="preserve"> </t>
  </si>
  <si>
    <t>Prevención Social de la Violencia y la Delincuencia con Participación Ciudadana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</si>
  <si>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</si>
  <si>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</si>
  <si>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</si>
  <si>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</si>
  <si>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</si>
  <si>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</si>
  <si>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</si>
  <si>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</si>
  <si>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</si>
  <si>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</si>
  <si>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</si>
  <si>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</si>
  <si>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</si>
  <si>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</si>
  <si>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</si>
  <si>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</si>
  <si>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</si>
  <si>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</si>
  <si>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</si>
  <si>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</si>
  <si>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</si>
  <si>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</si>
  <si>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</si>
  <si>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</si>
  <si>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</si>
  <si>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</si>
  <si>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</si>
  <si>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</si>
  <si>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</si>
  <si>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</si>
  <si>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</si>
  <si>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</si>
  <si>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</si>
  <si>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</si>
  <si>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</si>
  <si>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</si>
  <si>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</si>
  <si>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</si>
  <si>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</si>
  <si>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</si>
  <si>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</si>
  <si>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</si>
  <si>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</si>
  <si>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Acceso a la Justicia para las Mujeres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</si>
  <si>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</si>
  <si>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</si>
  <si>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</si>
  <si>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</si>
  <si>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</si>
  <si>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</si>
  <si>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</si>
  <si>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Obra Pública en Bienes Propios</t>
  </si>
  <si>
    <t>Edificación no habitacional</t>
  </si>
  <si>
    <t>Mejoramiento y/o ampliación</t>
  </si>
  <si>
    <t>Materiales y Suministros para Seguridad</t>
  </si>
  <si>
    <t>Servicios legales, de contabilidad, auditoría y relacionados</t>
  </si>
  <si>
    <t>Servicios de capacitación</t>
  </si>
  <si>
    <t>Subcontratación de servicios con terceros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</si>
  <si>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</si>
  <si>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</si>
  <si>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</si>
  <si>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</si>
  <si>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</si>
  <si>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</si>
  <si>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</si>
  <si>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</si>
  <si>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</si>
  <si>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</si>
  <si>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</si>
  <si>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</si>
  <si>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</si>
  <si>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Fortalecimiento de Asesorías Jurídicas de Víctimas</t>
  </si>
  <si>
    <t>Fortalecimiento al Sistema Penitenciario Nacional y de Ejecución de Medidas para Adolescentes</t>
  </si>
  <si>
    <t>Fortalecimiento al Sistema Penitenciario Nacional</t>
  </si>
  <si>
    <t>Fortalecimiento de la Autoridad Administrativa Especializada del Sistema de Justicia Penal para Adolescentes</t>
  </si>
  <si>
    <t>Desarrollo de las Ciencias Forenses en la Investigación de Hechos Delictivos</t>
  </si>
  <si>
    <t>Servicios de instalación, reparación, mantenimiento y conservación</t>
  </si>
  <si>
    <t>Registro Público Vehicular</t>
  </si>
  <si>
    <t>Sistema Nacional de Atención de Llamadas de Emergencia y Denuncias Ciudadanas</t>
  </si>
  <si>
    <t>Fortalecimiento de Capacidades para la Prevención y Combate a Delitos de Alto Impacto</t>
  </si>
  <si>
    <t>Modelo Homologado de Unidades de Policía Cibernética</t>
  </si>
  <si>
    <t>Especialización de las Instancias Responsables de la Búsqueda de Personas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</si>
  <si>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</si>
  <si>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</si>
  <si>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</si>
  <si>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</si>
  <si>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</si>
  <si>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</si>
  <si>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</si>
  <si>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</si>
  <si>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</si>
  <si>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</si>
  <si>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</si>
  <si>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DESCRIPCIÓN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</si>
  <si>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</si>
  <si>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</si>
  <si>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</si>
  <si>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</si>
  <si>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</si>
  <si>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</si>
  <si>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</si>
  <si>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</si>
  <si>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</si>
  <si>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</si>
  <si>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</si>
  <si>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</si>
  <si>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</si>
  <si>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</si>
  <si>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</si>
  <si>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</si>
  <si>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</si>
  <si>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</si>
  <si>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</si>
  <si>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</si>
  <si>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</si>
  <si>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</si>
  <si>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</si>
  <si>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</si>
  <si>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</si>
  <si>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</si>
  <si>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</si>
  <si>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</si>
  <si>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</si>
  <si>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</si>
  <si>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 xml:space="preserve">Profesionalización, Certificación y Capacitación de los Elementos Policiales y las Instituciones de Seguridad Pública </t>
  </si>
  <si>
    <t>001</t>
  </si>
  <si>
    <t>Profesionalización y Capacitación de los Elementos Policiales de Seguridad Pública</t>
  </si>
  <si>
    <t>Curso de capacitación</t>
  </si>
  <si>
    <t xml:space="preserve">Equipamiento e Infraestructura de las Instituciones de Seguridad Pública </t>
  </si>
  <si>
    <t>Equipamiento de las Instituciones de Seguridad Pública</t>
  </si>
  <si>
    <t>002</t>
  </si>
  <si>
    <t>Infraestructura de las Instituciones de Seguridad Pública</t>
  </si>
  <si>
    <t>Fortalecimiento y/o Creación de las Unidades de Inteligencia Patrimonial y Económica (UIPE´S)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</si>
  <si>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</si>
  <si>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</si>
  <si>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</si>
  <si>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</si>
  <si>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Sistema Nacional de Información, base de datos del SNSP</t>
  </si>
  <si>
    <t>Fortalecimiento de los Sistemas de Videovigilancia y Geolocalización</t>
  </si>
  <si>
    <t>Fortalecimiento Tecnológico del Registro Vehicular (REPUVE)</t>
  </si>
  <si>
    <t>Profesionalización, Certificación y Capacitación de los Elementos Policiales y las Instituciones de Seguridad Pública</t>
  </si>
  <si>
    <t>Productos químicos básicos</t>
  </si>
  <si>
    <t>Instrumental médico y de laboratorio</t>
  </si>
  <si>
    <t>Licencias informaticas e intelectuales</t>
  </si>
  <si>
    <t>Materiales y artículos de construcción y de reparación</t>
  </si>
  <si>
    <t>Materiales complementarios</t>
  </si>
  <si>
    <t>Muebles, excepto de oficina y estantería</t>
  </si>
  <si>
    <t>Otro mobiliario y equipo educacional y recreativo</t>
  </si>
  <si>
    <t>Otros equipos</t>
  </si>
  <si>
    <t>Material impreso e información digital</t>
  </si>
  <si>
    <t>Material de apoyo informativo</t>
  </si>
  <si>
    <t>Materiales de seguridad pública</t>
  </si>
  <si>
    <t>Equipos de generación eléctrica, aparatos y accesorios eléctricos</t>
  </si>
  <si>
    <t>Servicios integrales y otros servicios</t>
  </si>
  <si>
    <t>Mantenimiento y conservación de maquinaria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</si>
</sst>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  <numFmt numFmtId="168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indexed="8"/>
      <name val="Arial"/>
      <family val="2"/>
    </font>
    <font>
      <b/>
      <sz val="26"/>
      <name val="Arial"/>
      <family val="2"/>
    </font>
    <font>
      <b/>
      <sz val="26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30"/>
      <color indexed="8"/>
      <name val="Monserrat"/>
    </font>
    <font>
      <b/>
      <sz val="30"/>
      <color indexed="8"/>
      <name val="Monserrat"/>
    </font>
    <font>
      <b/>
      <sz val="30"/>
      <name val="Monserrat"/>
    </font>
    <font>
      <sz val="30"/>
      <name val="Monserrat"/>
    </font>
    <font>
      <b/>
      <i/>
      <sz val="30"/>
      <color indexed="8"/>
      <name val="Monserrat"/>
    </font>
    <font>
      <b/>
      <i/>
      <sz val="30"/>
      <name val="Monserrat"/>
    </font>
    <font>
      <b/>
      <sz val="30"/>
      <color theme="1"/>
      <name val="Monserrat"/>
    </font>
    <font>
      <b/>
      <sz val="20"/>
      <name val="Monserrat"/>
    </font>
    <font>
      <b/>
      <sz val="20"/>
      <color indexed="8"/>
      <name val="Monserrat"/>
    </font>
    <font>
      <sz val="20"/>
      <name val="Monserrat"/>
    </font>
    <font>
      <b/>
      <sz val="20"/>
      <color theme="1"/>
      <name val="Monserrat"/>
    </font>
    <font>
      <sz val="2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CC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</cellStyleXfs>
  <cellXfs count="250">
    <xf numFmtId="0" fontId="0" fillId="0" borderId="0" xfId="0"/>
    <xf numFmtId="3" fontId="3" fillId="2" borderId="6" xfId="0" applyNumberFormat="1" applyFont="1" applyFill="1" applyBorder="1" applyAlignment="1" applyProtection="1">
      <alignment horizontal="center" vertical="center" wrapText="1"/>
    </xf>
    <xf numFmtId="3" fontId="3" fillId="4" borderId="6" xfId="0" applyNumberFormat="1" applyFont="1" applyFill="1" applyBorder="1" applyAlignment="1" applyProtection="1">
      <alignment horizontal="center" vertical="center" wrapText="1"/>
    </xf>
    <xf numFmtId="3" fontId="3" fillId="5" borderId="6" xfId="0" applyNumberFormat="1" applyFont="1" applyFill="1" applyBorder="1" applyAlignment="1" applyProtection="1">
      <alignment horizontal="center" vertical="center" wrapText="1"/>
    </xf>
    <xf numFmtId="3" fontId="3" fillId="6" borderId="6" xfId="0" applyNumberFormat="1" applyFont="1" applyFill="1" applyBorder="1" applyAlignment="1" applyProtection="1">
      <alignment horizontal="center" vertical="center" wrapText="1"/>
    </xf>
    <xf numFmtId="3" fontId="4" fillId="8" borderId="6" xfId="0" applyNumberFormat="1" applyFont="1" applyFill="1" applyBorder="1" applyAlignment="1" applyProtection="1">
      <alignment horizontal="center" vertical="center" wrapText="1"/>
    </xf>
    <xf numFmtId="3" fontId="4" fillId="7" borderId="6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3" fontId="3" fillId="5" borderId="2" xfId="0" applyNumberFormat="1" applyFont="1" applyFill="1" applyBorder="1" applyAlignment="1" applyProtection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3" fontId="3" fillId="6" borderId="2" xfId="0" applyNumberFormat="1" applyFont="1" applyFill="1" applyBorder="1" applyAlignment="1" applyProtection="1">
      <alignment horizontal="center" vertical="center" wrapText="1"/>
    </xf>
    <xf numFmtId="3" fontId="4" fillId="8" borderId="1" xfId="0" applyNumberFormat="1" applyFont="1" applyFill="1" applyBorder="1" applyAlignment="1" applyProtection="1">
      <alignment horizontal="center" vertical="center" wrapText="1"/>
    </xf>
    <xf numFmtId="3" fontId="4" fillId="8" borderId="2" xfId="0" applyNumberFormat="1" applyFont="1" applyFill="1" applyBorder="1" applyAlignment="1" applyProtection="1">
      <alignment horizontal="center" vertical="center" wrapText="1"/>
    </xf>
    <xf numFmtId="3" fontId="4" fillId="7" borderId="1" xfId="0" applyNumberFormat="1" applyFont="1" applyFill="1" applyBorder="1" applyAlignment="1" applyProtection="1">
      <alignment horizontal="center" vertical="center" wrapText="1"/>
    </xf>
    <xf numFmtId="3" fontId="4" fillId="7" borderId="2" xfId="0" applyNumberFormat="1" applyFont="1" applyFill="1" applyBorder="1" applyAlignment="1" applyProtection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3" fontId="3" fillId="12" borderId="6" xfId="0" applyNumberFormat="1" applyFont="1" applyFill="1" applyBorder="1" applyAlignment="1" applyProtection="1">
      <alignment horizontal="center" vertical="center" wrapText="1"/>
    </xf>
    <xf numFmtId="3" fontId="3" fillId="12" borderId="1" xfId="0" applyNumberFormat="1" applyFont="1" applyFill="1" applyBorder="1" applyAlignment="1" applyProtection="1">
      <alignment horizontal="center" vertical="center" wrapText="1"/>
    </xf>
    <xf numFmtId="3" fontId="3" fillId="12" borderId="2" xfId="0" applyNumberFormat="1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>
      <alignment horizontal="center" vertical="center"/>
    </xf>
    <xf numFmtId="164" fontId="10" fillId="0" borderId="9" xfId="3" applyNumberFormat="1" applyFont="1" applyFill="1" applyBorder="1" applyAlignment="1">
      <alignment horizontal="left" vertical="center" wrapText="1"/>
    </xf>
    <xf numFmtId="4" fontId="10" fillId="0" borderId="10" xfId="2" applyNumberFormat="1" applyFont="1" applyFill="1" applyBorder="1" applyAlignment="1">
      <alignment horizontal="right" vertical="center" wrapText="1"/>
    </xf>
    <xf numFmtId="4" fontId="8" fillId="0" borderId="9" xfId="3" applyNumberFormat="1" applyFont="1" applyFill="1" applyBorder="1" applyAlignment="1">
      <alignment horizontal="right" vertical="center" wrapText="1"/>
    </xf>
    <xf numFmtId="4" fontId="10" fillId="0" borderId="9" xfId="3" applyNumberFormat="1" applyFont="1" applyFill="1" applyBorder="1" applyAlignment="1">
      <alignment horizontal="right" vertical="center" wrapText="1"/>
    </xf>
    <xf numFmtId="4" fontId="10" fillId="0" borderId="10" xfId="4" applyNumberFormat="1" applyFont="1" applyFill="1" applyBorder="1" applyAlignment="1">
      <alignment horizontal="right" vertical="center" wrapText="1"/>
    </xf>
    <xf numFmtId="4" fontId="10" fillId="0" borderId="11" xfId="4" applyNumberFormat="1" applyFont="1" applyFill="1" applyBorder="1" applyAlignment="1">
      <alignment horizontal="right" vertical="center" wrapText="1"/>
    </xf>
    <xf numFmtId="4" fontId="10" fillId="0" borderId="11" xfId="2" applyNumberFormat="1" applyFont="1" applyFill="1" applyBorder="1" applyAlignment="1">
      <alignment horizontal="right" vertical="center" wrapText="1"/>
    </xf>
    <xf numFmtId="0" fontId="9" fillId="0" borderId="12" xfId="3" applyFont="1" applyFill="1" applyBorder="1" applyAlignment="1">
      <alignment horizontal="center" vertical="center"/>
    </xf>
    <xf numFmtId="164" fontId="10" fillId="0" borderId="12" xfId="3" applyNumberFormat="1" applyFont="1" applyFill="1" applyBorder="1" applyAlignment="1">
      <alignment horizontal="left" vertical="center" wrapText="1"/>
    </xf>
    <xf numFmtId="4" fontId="8" fillId="0" borderId="12" xfId="3" applyNumberFormat="1" applyFont="1" applyFill="1" applyBorder="1" applyAlignment="1">
      <alignment horizontal="right" vertical="center" wrapText="1"/>
    </xf>
    <xf numFmtId="4" fontId="10" fillId="0" borderId="12" xfId="3" applyNumberFormat="1" applyFont="1" applyFill="1" applyBorder="1" applyAlignment="1">
      <alignment horizontal="right" vertical="center" wrapText="1"/>
    </xf>
    <xf numFmtId="4" fontId="8" fillId="9" borderId="8" xfId="3" applyNumberFormat="1" applyFont="1" applyFill="1" applyBorder="1" applyAlignment="1">
      <alignment horizontal="right" vertical="center" wrapText="1"/>
    </xf>
    <xf numFmtId="4" fontId="8" fillId="14" borderId="9" xfId="3" applyNumberFormat="1" applyFont="1" applyFill="1" applyBorder="1" applyAlignment="1">
      <alignment horizontal="right" vertical="center" wrapText="1"/>
    </xf>
    <xf numFmtId="4" fontId="8" fillId="15" borderId="8" xfId="3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vertical="center"/>
    </xf>
    <xf numFmtId="41" fontId="12" fillId="10" borderId="6" xfId="3" applyNumberFormat="1" applyFont="1" applyFill="1" applyBorder="1" applyAlignment="1">
      <alignment horizontal="center" vertical="center" wrapText="1"/>
    </xf>
    <xf numFmtId="4" fontId="13" fillId="10" borderId="6" xfId="3" applyNumberFormat="1" applyFont="1" applyFill="1" applyBorder="1" applyAlignment="1">
      <alignment horizontal="right" vertical="center" wrapText="1"/>
    </xf>
    <xf numFmtId="41" fontId="8" fillId="13" borderId="6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7" fontId="14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164" fontId="16" fillId="16" borderId="2" xfId="0" applyNumberFormat="1" applyFont="1" applyFill="1" applyBorder="1" applyAlignment="1">
      <alignment horizontal="center" vertical="center"/>
    </xf>
    <xf numFmtId="0" fontId="15" fillId="16" borderId="2" xfId="0" applyFont="1" applyFill="1" applyBorder="1" applyAlignment="1">
      <alignment horizontal="center"/>
    </xf>
    <xf numFmtId="167" fontId="16" fillId="16" borderId="2" xfId="0" applyNumberFormat="1" applyFont="1" applyFill="1" applyBorder="1" applyAlignment="1">
      <alignment horizontal="left" vertical="center"/>
    </xf>
    <xf numFmtId="164" fontId="16" fillId="16" borderId="2" xfId="0" applyNumberFormat="1" applyFont="1" applyFill="1" applyBorder="1" applyAlignment="1">
      <alignment horizontal="justify"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5" fillId="16" borderId="2" xfId="0" applyNumberFormat="1" applyFont="1" applyFill="1" applyBorder="1" applyAlignment="1">
      <alignment vertical="center"/>
    </xf>
    <xf numFmtId="164" fontId="16" fillId="17" borderId="2" xfId="0" applyNumberFormat="1" applyFont="1" applyFill="1" applyBorder="1" applyAlignment="1">
      <alignment horizontal="center" vertical="center"/>
    </xf>
    <xf numFmtId="167" fontId="16" fillId="17" borderId="2" xfId="0" applyNumberFormat="1" applyFont="1" applyFill="1" applyBorder="1" applyAlignment="1">
      <alignment horizontal="left" vertical="center"/>
    </xf>
    <xf numFmtId="164" fontId="16" fillId="17" borderId="2" xfId="0" applyNumberFormat="1" applyFont="1" applyFill="1" applyBorder="1" applyAlignment="1">
      <alignment horizontal="justify" vertical="center" wrapText="1"/>
    </xf>
    <xf numFmtId="164" fontId="16" fillId="18" borderId="2" xfId="0" applyNumberFormat="1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/>
    </xf>
    <xf numFmtId="167" fontId="16" fillId="18" borderId="2" xfId="0" applyNumberFormat="1" applyFont="1" applyFill="1" applyBorder="1" applyAlignment="1">
      <alignment horizontal="left" vertical="center"/>
    </xf>
    <xf numFmtId="164" fontId="16" fillId="18" borderId="2" xfId="0" applyNumberFormat="1" applyFont="1" applyFill="1" applyBorder="1" applyAlignment="1">
      <alignment horizontal="justify" vertical="center" wrapText="1"/>
    </xf>
    <xf numFmtId="164" fontId="16" fillId="19" borderId="2" xfId="0" applyNumberFormat="1" applyFont="1" applyFill="1" applyBorder="1" applyAlignment="1">
      <alignment horizontal="center" vertical="center"/>
    </xf>
    <xf numFmtId="0" fontId="15" fillId="19" borderId="2" xfId="0" applyFont="1" applyFill="1" applyBorder="1" applyAlignment="1">
      <alignment horizontal="center" vertical="center"/>
    </xf>
    <xf numFmtId="167" fontId="16" fillId="19" borderId="2" xfId="0" applyNumberFormat="1" applyFont="1" applyFill="1" applyBorder="1" applyAlignment="1">
      <alignment horizontal="left" vertical="center"/>
    </xf>
    <xf numFmtId="0" fontId="15" fillId="19" borderId="2" xfId="0" applyFont="1" applyFill="1" applyBorder="1" applyAlignment="1">
      <alignment horizontal="justify" vertical="center" wrapText="1"/>
    </xf>
    <xf numFmtId="164" fontId="16" fillId="20" borderId="2" xfId="0" applyNumberFormat="1" applyFont="1" applyFill="1" applyBorder="1" applyAlignment="1">
      <alignment horizontal="center" vertical="center"/>
    </xf>
    <xf numFmtId="0" fontId="15" fillId="20" borderId="2" xfId="0" applyFont="1" applyFill="1" applyBorder="1" applyAlignment="1">
      <alignment horizontal="center" vertical="center"/>
    </xf>
    <xf numFmtId="167" fontId="16" fillId="20" borderId="2" xfId="0" applyNumberFormat="1" applyFont="1" applyFill="1" applyBorder="1" applyAlignment="1">
      <alignment horizontal="left" vertical="center"/>
    </xf>
    <xf numFmtId="0" fontId="15" fillId="20" borderId="2" xfId="0" applyFont="1" applyFill="1" applyBorder="1" applyAlignment="1">
      <alignment horizontal="justify" vertical="center" wrapText="1"/>
    </xf>
    <xf numFmtId="164" fontId="16" fillId="13" borderId="2" xfId="0" applyNumberFormat="1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167" fontId="16" fillId="13" borderId="2" xfId="0" applyNumberFormat="1" applyFont="1" applyFill="1" applyBorder="1" applyAlignment="1">
      <alignment horizontal="left" vertical="center"/>
    </xf>
    <xf numFmtId="0" fontId="15" fillId="13" borderId="2" xfId="0" applyFont="1" applyFill="1" applyBorder="1" applyAlignment="1">
      <alignment horizontal="justify" vertical="center" wrapText="1"/>
    </xf>
    <xf numFmtId="164" fontId="16" fillId="0" borderId="2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 wrapText="1"/>
    </xf>
    <xf numFmtId="4" fontId="15" fillId="17" borderId="2" xfId="0" applyNumberFormat="1" applyFont="1" applyFill="1" applyBorder="1" applyAlignment="1">
      <alignment vertical="center"/>
    </xf>
    <xf numFmtId="4" fontId="15" fillId="18" borderId="2" xfId="0" applyNumberFormat="1" applyFont="1" applyFill="1" applyBorder="1" applyAlignment="1">
      <alignment vertical="center"/>
    </xf>
    <xf numFmtId="4" fontId="15" fillId="19" borderId="2" xfId="0" applyNumberFormat="1" applyFont="1" applyFill="1" applyBorder="1" applyAlignment="1">
      <alignment vertical="center"/>
    </xf>
    <xf numFmtId="4" fontId="15" fillId="20" borderId="2" xfId="0" applyNumberFormat="1" applyFont="1" applyFill="1" applyBorder="1" applyAlignment="1">
      <alignment vertical="center"/>
    </xf>
    <xf numFmtId="4" fontId="15" fillId="13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16" fillId="13" borderId="2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4" fontId="15" fillId="0" borderId="2" xfId="0" applyNumberFormat="1" applyFont="1" applyBorder="1" applyAlignment="1">
      <alignment vertical="center"/>
    </xf>
    <xf numFmtId="4" fontId="15" fillId="18" borderId="2" xfId="0" applyNumberFormat="1" applyFont="1" applyFill="1" applyBorder="1" applyAlignment="1">
      <alignment horizontal="justify" vertical="center" wrapText="1"/>
    </xf>
    <xf numFmtId="4" fontId="16" fillId="13" borderId="2" xfId="0" applyNumberFormat="1" applyFont="1" applyFill="1" applyBorder="1" applyAlignment="1">
      <alignment vertical="center"/>
    </xf>
    <xf numFmtId="164" fontId="16" fillId="21" borderId="2" xfId="0" applyNumberFormat="1" applyFont="1" applyFill="1" applyBorder="1" applyAlignment="1">
      <alignment horizontal="center" vertical="center"/>
    </xf>
    <xf numFmtId="167" fontId="16" fillId="21" borderId="2" xfId="0" applyNumberFormat="1" applyFont="1" applyFill="1" applyBorder="1" applyAlignment="1">
      <alignment horizontal="left" vertical="center"/>
    </xf>
    <xf numFmtId="0" fontId="18" fillId="21" borderId="2" xfId="0" applyFont="1" applyFill="1" applyBorder="1" applyAlignment="1">
      <alignment horizontal="justify" vertical="center" wrapText="1"/>
    </xf>
    <xf numFmtId="4" fontId="15" fillId="21" borderId="2" xfId="0" applyNumberFormat="1" applyFont="1" applyFill="1" applyBorder="1" applyAlignment="1">
      <alignment vertical="center"/>
    </xf>
    <xf numFmtId="4" fontId="15" fillId="18" borderId="2" xfId="0" applyNumberFormat="1" applyFont="1" applyFill="1" applyBorder="1" applyAlignment="1">
      <alignment vertical="center" wrapText="1"/>
    </xf>
    <xf numFmtId="0" fontId="16" fillId="22" borderId="2" xfId="0" applyFont="1" applyFill="1" applyBorder="1" applyAlignment="1">
      <alignment horizontal="center" vertical="center"/>
    </xf>
    <xf numFmtId="164" fontId="16" fillId="22" borderId="2" xfId="0" applyNumberFormat="1" applyFont="1" applyFill="1" applyBorder="1" applyAlignment="1">
      <alignment horizontal="center" vertical="center"/>
    </xf>
    <xf numFmtId="167" fontId="16" fillId="22" borderId="2" xfId="0" applyNumberFormat="1" applyFont="1" applyFill="1" applyBorder="1" applyAlignment="1">
      <alignment horizontal="left" vertical="center"/>
    </xf>
    <xf numFmtId="164" fontId="19" fillId="22" borderId="2" xfId="0" applyNumberFormat="1" applyFont="1" applyFill="1" applyBorder="1" applyAlignment="1">
      <alignment horizontal="justify" vertical="center" wrapText="1"/>
    </xf>
    <xf numFmtId="167" fontId="15" fillId="19" borderId="2" xfId="0" applyNumberFormat="1" applyFont="1" applyFill="1" applyBorder="1" applyAlignment="1">
      <alignment horizontal="left" vertical="center"/>
    </xf>
    <xf numFmtId="167" fontId="15" fillId="20" borderId="2" xfId="0" applyNumberFormat="1" applyFont="1" applyFill="1" applyBorder="1" applyAlignment="1">
      <alignment horizontal="left" vertical="center"/>
    </xf>
    <xf numFmtId="167" fontId="15" fillId="13" borderId="2" xfId="0" applyNumberFormat="1" applyFont="1" applyFill="1" applyBorder="1" applyAlignment="1">
      <alignment horizontal="left" vertical="center"/>
    </xf>
    <xf numFmtId="4" fontId="15" fillId="22" borderId="2" xfId="0" applyNumberFormat="1" applyFont="1" applyFill="1" applyBorder="1" applyAlignment="1">
      <alignment vertical="center"/>
    </xf>
    <xf numFmtId="167" fontId="15" fillId="0" borderId="2" xfId="0" applyNumberFormat="1" applyFont="1" applyBorder="1" applyAlignment="1">
      <alignment horizontal="left" vertical="center"/>
    </xf>
    <xf numFmtId="4" fontId="16" fillId="18" borderId="2" xfId="0" applyNumberFormat="1" applyFont="1" applyFill="1" applyBorder="1" applyAlignment="1">
      <alignment vertical="center"/>
    </xf>
    <xf numFmtId="164" fontId="16" fillId="13" borderId="2" xfId="0" applyNumberFormat="1" applyFont="1" applyFill="1" applyBorder="1" applyAlignment="1">
      <alignment horizontal="left" vertical="center" wrapText="1"/>
    </xf>
    <xf numFmtId="0" fontId="20" fillId="13" borderId="2" xfId="0" applyFont="1" applyFill="1" applyBorder="1" applyAlignment="1">
      <alignment horizontal="justify" vertical="center" wrapText="1"/>
    </xf>
    <xf numFmtId="4" fontId="16" fillId="18" borderId="2" xfId="0" applyNumberFormat="1" applyFont="1" applyFill="1" applyBorder="1" applyAlignment="1">
      <alignment vertical="center" wrapText="1"/>
    </xf>
    <xf numFmtId="164" fontId="20" fillId="13" borderId="2" xfId="0" applyNumberFormat="1" applyFont="1" applyFill="1" applyBorder="1" applyAlignment="1">
      <alignment horizontal="center" vertical="center"/>
    </xf>
    <xf numFmtId="167" fontId="20" fillId="13" borderId="2" xfId="0" applyNumberFormat="1" applyFont="1" applyFill="1" applyBorder="1" applyAlignment="1">
      <alignment horizontal="left" vertical="center"/>
    </xf>
    <xf numFmtId="164" fontId="16" fillId="23" borderId="2" xfId="0" applyNumberFormat="1" applyFont="1" applyFill="1" applyBorder="1" applyAlignment="1">
      <alignment horizontal="center" vertical="center"/>
    </xf>
    <xf numFmtId="0" fontId="16" fillId="23" borderId="2" xfId="0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center"/>
    </xf>
    <xf numFmtId="167" fontId="16" fillId="23" borderId="2" xfId="0" applyNumberFormat="1" applyFont="1" applyFill="1" applyBorder="1" applyAlignment="1">
      <alignment horizontal="left" vertical="center"/>
    </xf>
    <xf numFmtId="164" fontId="16" fillId="23" borderId="2" xfId="0" applyNumberFormat="1" applyFont="1" applyFill="1" applyBorder="1" applyAlignment="1">
      <alignment horizontal="justify" vertical="center" wrapText="1"/>
    </xf>
    <xf numFmtId="4" fontId="15" fillId="23" borderId="2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 textRotation="90" wrapText="1"/>
    </xf>
    <xf numFmtId="168" fontId="15" fillId="18" borderId="2" xfId="0" applyNumberFormat="1" applyFont="1" applyFill="1" applyBorder="1" applyAlignment="1">
      <alignment horizontal="center" vertical="center"/>
    </xf>
    <xf numFmtId="168" fontId="15" fillId="19" borderId="2" xfId="0" applyNumberFormat="1" applyFont="1" applyFill="1" applyBorder="1" applyAlignment="1">
      <alignment horizontal="center" vertical="center"/>
    </xf>
    <xf numFmtId="168" fontId="15" fillId="20" borderId="2" xfId="0" applyNumberFormat="1" applyFont="1" applyFill="1" applyBorder="1" applyAlignment="1">
      <alignment horizontal="center" vertical="center"/>
    </xf>
    <xf numFmtId="168" fontId="15" fillId="0" borderId="2" xfId="0" applyNumberFormat="1" applyFont="1" applyBorder="1" applyAlignment="1">
      <alignment vertical="center"/>
    </xf>
    <xf numFmtId="168" fontId="15" fillId="18" borderId="2" xfId="0" applyNumberFormat="1" applyFont="1" applyFill="1" applyBorder="1" applyAlignment="1">
      <alignment vertical="center"/>
    </xf>
    <xf numFmtId="168" fontId="15" fillId="22" borderId="2" xfId="0" applyNumberFormat="1" applyFont="1" applyFill="1" applyBorder="1" applyAlignment="1">
      <alignment vertical="center"/>
    </xf>
    <xf numFmtId="168" fontId="15" fillId="20" borderId="2" xfId="0" applyNumberFormat="1" applyFont="1" applyFill="1" applyBorder="1" applyAlignment="1">
      <alignment vertical="center"/>
    </xf>
    <xf numFmtId="168" fontId="15" fillId="13" borderId="2" xfId="0" applyNumberFormat="1" applyFont="1" applyFill="1" applyBorder="1" applyAlignment="1">
      <alignment horizontal="right" vertical="center"/>
    </xf>
    <xf numFmtId="168" fontId="20" fillId="13" borderId="2" xfId="0" applyNumberFormat="1" applyFont="1" applyFill="1" applyBorder="1" applyAlignment="1">
      <alignment horizontal="center" vertical="center"/>
    </xf>
    <xf numFmtId="168" fontId="15" fillId="16" borderId="2" xfId="0" applyNumberFormat="1" applyFont="1" applyFill="1" applyBorder="1" applyAlignment="1">
      <alignment vertical="center"/>
    </xf>
    <xf numFmtId="168" fontId="15" fillId="17" borderId="2" xfId="0" applyNumberFormat="1" applyFont="1" applyFill="1" applyBorder="1" applyAlignment="1">
      <alignment vertical="center"/>
    </xf>
    <xf numFmtId="168" fontId="15" fillId="19" borderId="2" xfId="0" applyNumberFormat="1" applyFont="1" applyFill="1" applyBorder="1" applyAlignment="1">
      <alignment vertical="center"/>
    </xf>
    <xf numFmtId="168" fontId="15" fillId="13" borderId="2" xfId="0" applyNumberFormat="1" applyFont="1" applyFill="1" applyBorder="1" applyAlignment="1">
      <alignment vertical="center"/>
    </xf>
    <xf numFmtId="168" fontId="16" fillId="0" borderId="2" xfId="0" applyNumberFormat="1" applyFont="1" applyBorder="1" applyAlignment="1">
      <alignment horizontal="center" vertical="center"/>
    </xf>
    <xf numFmtId="168" fontId="16" fillId="13" borderId="2" xfId="0" applyNumberFormat="1" applyFont="1" applyFill="1" applyBorder="1" applyAlignment="1">
      <alignment vertical="center"/>
    </xf>
    <xf numFmtId="168" fontId="15" fillId="21" borderId="2" xfId="0" applyNumberFormat="1" applyFont="1" applyFill="1" applyBorder="1" applyAlignment="1">
      <alignment vertical="center"/>
    </xf>
    <xf numFmtId="168" fontId="15" fillId="23" borderId="2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vertical="center" textRotation="90" wrapText="1"/>
    </xf>
    <xf numFmtId="4" fontId="22" fillId="16" borderId="2" xfId="0" applyNumberFormat="1" applyFont="1" applyFill="1" applyBorder="1" applyAlignment="1">
      <alignment vertical="center"/>
    </xf>
    <xf numFmtId="168" fontId="22" fillId="16" borderId="2" xfId="0" applyNumberFormat="1" applyFont="1" applyFill="1" applyBorder="1" applyAlignment="1">
      <alignment horizontal="center" vertical="center"/>
    </xf>
    <xf numFmtId="4" fontId="22" fillId="17" borderId="2" xfId="0" applyNumberFormat="1" applyFont="1" applyFill="1" applyBorder="1" applyAlignment="1">
      <alignment vertical="center"/>
    </xf>
    <xf numFmtId="168" fontId="22" fillId="17" borderId="2" xfId="0" applyNumberFormat="1" applyFont="1" applyFill="1" applyBorder="1" applyAlignment="1">
      <alignment horizontal="center" vertical="center"/>
    </xf>
    <xf numFmtId="4" fontId="22" fillId="18" borderId="2" xfId="0" applyNumberFormat="1" applyFont="1" applyFill="1" applyBorder="1" applyAlignment="1">
      <alignment vertical="center"/>
    </xf>
    <xf numFmtId="168" fontId="22" fillId="18" borderId="2" xfId="0" applyNumberFormat="1" applyFont="1" applyFill="1" applyBorder="1" applyAlignment="1">
      <alignment horizontal="center" vertical="center"/>
    </xf>
    <xf numFmtId="4" fontId="22" fillId="19" borderId="2" xfId="0" applyNumberFormat="1" applyFont="1" applyFill="1" applyBorder="1" applyAlignment="1">
      <alignment vertical="center"/>
    </xf>
    <xf numFmtId="168" fontId="22" fillId="19" borderId="2" xfId="0" applyNumberFormat="1" applyFont="1" applyFill="1" applyBorder="1" applyAlignment="1">
      <alignment horizontal="center" vertical="center"/>
    </xf>
    <xf numFmtId="4" fontId="22" fillId="20" borderId="2" xfId="0" applyNumberFormat="1" applyFont="1" applyFill="1" applyBorder="1" applyAlignment="1">
      <alignment vertical="center"/>
    </xf>
    <xf numFmtId="168" fontId="22" fillId="20" borderId="2" xfId="0" applyNumberFormat="1" applyFont="1" applyFill="1" applyBorder="1" applyAlignment="1">
      <alignment horizontal="center" vertical="center"/>
    </xf>
    <xf numFmtId="4" fontId="22" fillId="13" borderId="2" xfId="0" applyNumberFormat="1" applyFont="1" applyFill="1" applyBorder="1" applyAlignment="1">
      <alignment vertical="center"/>
    </xf>
    <xf numFmtId="168" fontId="22" fillId="13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/>
    </xf>
    <xf numFmtId="4" fontId="21" fillId="0" borderId="2" xfId="0" applyNumberFormat="1" applyFont="1" applyBorder="1" applyAlignment="1">
      <alignment vertical="center"/>
    </xf>
    <xf numFmtId="168" fontId="21" fillId="0" borderId="2" xfId="0" applyNumberFormat="1" applyFont="1" applyBorder="1" applyAlignment="1">
      <alignment horizontal="right" vertical="center"/>
    </xf>
    <xf numFmtId="168" fontId="21" fillId="13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168" fontId="22" fillId="0" borderId="2" xfId="0" applyNumberFormat="1" applyFont="1" applyBorder="1" applyAlignment="1">
      <alignment vertical="center"/>
    </xf>
    <xf numFmtId="168" fontId="22" fillId="13" borderId="15" xfId="0" applyNumberFormat="1" applyFont="1" applyFill="1" applyBorder="1" applyAlignment="1">
      <alignment horizontal="right" vertical="center"/>
    </xf>
    <xf numFmtId="168" fontId="22" fillId="18" borderId="2" xfId="0" applyNumberFormat="1" applyFont="1" applyFill="1" applyBorder="1" applyAlignment="1">
      <alignment vertical="center"/>
    </xf>
    <xf numFmtId="4" fontId="21" fillId="13" borderId="2" xfId="0" applyNumberFormat="1" applyFont="1" applyFill="1" applyBorder="1" applyAlignment="1">
      <alignment vertical="center"/>
    </xf>
    <xf numFmtId="4" fontId="22" fillId="21" borderId="2" xfId="0" applyNumberFormat="1" applyFont="1" applyFill="1" applyBorder="1" applyAlignment="1">
      <alignment vertical="center"/>
    </xf>
    <xf numFmtId="168" fontId="22" fillId="21" borderId="2" xfId="0" applyNumberFormat="1" applyFont="1" applyFill="1" applyBorder="1" applyAlignment="1">
      <alignment horizontal="center" vertical="center"/>
    </xf>
    <xf numFmtId="4" fontId="22" fillId="22" borderId="2" xfId="0" applyNumberFormat="1" applyFont="1" applyFill="1" applyBorder="1" applyAlignment="1">
      <alignment vertical="center"/>
    </xf>
    <xf numFmtId="168" fontId="22" fillId="22" borderId="2" xfId="0" applyNumberFormat="1" applyFont="1" applyFill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4" fontId="21" fillId="18" borderId="2" xfId="0" applyNumberFormat="1" applyFont="1" applyFill="1" applyBorder="1" applyAlignment="1">
      <alignment vertical="center"/>
    </xf>
    <xf numFmtId="168" fontId="22" fillId="13" borderId="2" xfId="0" applyNumberFormat="1" applyFont="1" applyFill="1" applyBorder="1" applyAlignment="1">
      <alignment vertical="center" wrapText="1"/>
    </xf>
    <xf numFmtId="168" fontId="22" fillId="20" borderId="2" xfId="0" applyNumberFormat="1" applyFont="1" applyFill="1" applyBorder="1" applyAlignment="1">
      <alignment vertical="center"/>
    </xf>
    <xf numFmtId="168" fontId="22" fillId="13" borderId="2" xfId="0" applyNumberFormat="1" applyFont="1" applyFill="1" applyBorder="1" applyAlignment="1">
      <alignment horizontal="center" vertical="center" wrapText="1"/>
    </xf>
    <xf numFmtId="168" fontId="22" fillId="20" borderId="2" xfId="0" applyNumberFormat="1" applyFont="1" applyFill="1" applyBorder="1" applyAlignment="1">
      <alignment horizontal="right" vertical="center"/>
    </xf>
    <xf numFmtId="168" fontId="22" fillId="13" borderId="2" xfId="0" applyNumberFormat="1" applyFont="1" applyFill="1" applyBorder="1" applyAlignment="1">
      <alignment horizontal="right" vertical="center"/>
    </xf>
    <xf numFmtId="0" fontId="22" fillId="18" borderId="2" xfId="0" applyFont="1" applyFill="1" applyBorder="1"/>
    <xf numFmtId="168" fontId="24" fillId="13" borderId="2" xfId="0" applyNumberFormat="1" applyFont="1" applyFill="1" applyBorder="1" applyAlignment="1">
      <alignment horizontal="center" vertical="center"/>
    </xf>
    <xf numFmtId="4" fontId="22" fillId="23" borderId="2" xfId="0" applyNumberFormat="1" applyFont="1" applyFill="1" applyBorder="1" applyAlignment="1">
      <alignment vertical="center"/>
    </xf>
    <xf numFmtId="168" fontId="22" fillId="23" borderId="2" xfId="0" applyNumberFormat="1" applyFont="1" applyFill="1" applyBorder="1" applyAlignment="1">
      <alignment horizontal="center" vertical="center"/>
    </xf>
    <xf numFmtId="0" fontId="25" fillId="0" borderId="0" xfId="0" applyFont="1"/>
    <xf numFmtId="0" fontId="7" fillId="10" borderId="8" xfId="3" applyFont="1" applyFill="1" applyBorder="1" applyAlignment="1">
      <alignment vertical="center"/>
    </xf>
    <xf numFmtId="0" fontId="7" fillId="10" borderId="9" xfId="3" applyFont="1" applyFill="1" applyBorder="1" applyAlignment="1">
      <alignment vertical="center"/>
    </xf>
    <xf numFmtId="0" fontId="7" fillId="10" borderId="12" xfId="3" applyFont="1" applyFill="1" applyBorder="1" applyAlignment="1">
      <alignment vertical="center"/>
    </xf>
    <xf numFmtId="167" fontId="16" fillId="13" borderId="2" xfId="0" applyNumberFormat="1" applyFont="1" applyFill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2" fillId="2" borderId="7" xfId="0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165" fontId="3" fillId="6" borderId="3" xfId="2" applyNumberFormat="1" applyFont="1" applyFill="1" applyBorder="1" applyAlignment="1" applyProtection="1">
      <alignment horizontal="center" vertical="center"/>
    </xf>
    <xf numFmtId="165" fontId="3" fillId="6" borderId="4" xfId="2" applyNumberFormat="1" applyFont="1" applyFill="1" applyBorder="1" applyAlignment="1" applyProtection="1">
      <alignment horizontal="center" vertical="center"/>
    </xf>
    <xf numFmtId="165" fontId="3" fillId="6" borderId="5" xfId="2" applyNumberFormat="1" applyFont="1" applyFill="1" applyBorder="1" applyAlignment="1" applyProtection="1">
      <alignment horizontal="center" vertical="center"/>
    </xf>
    <xf numFmtId="165" fontId="4" fillId="8" borderId="3" xfId="2" applyNumberFormat="1" applyFont="1" applyFill="1" applyBorder="1" applyAlignment="1" applyProtection="1">
      <alignment horizontal="center" vertical="center"/>
    </xf>
    <xf numFmtId="165" fontId="4" fillId="8" borderId="4" xfId="2" applyNumberFormat="1" applyFont="1" applyFill="1" applyBorder="1" applyAlignment="1" applyProtection="1">
      <alignment horizontal="center" vertical="center"/>
    </xf>
    <xf numFmtId="165" fontId="4" fillId="8" borderId="5" xfId="2" applyNumberFormat="1" applyFont="1" applyFill="1" applyBorder="1" applyAlignment="1" applyProtection="1">
      <alignment horizontal="center" vertical="center"/>
    </xf>
    <xf numFmtId="165" fontId="4" fillId="7" borderId="3" xfId="2" applyNumberFormat="1" applyFont="1" applyFill="1" applyBorder="1" applyAlignment="1" applyProtection="1">
      <alignment horizontal="center" vertical="center"/>
    </xf>
    <xf numFmtId="165" fontId="4" fillId="7" borderId="4" xfId="2" applyNumberFormat="1" applyFont="1" applyFill="1" applyBorder="1" applyAlignment="1" applyProtection="1">
      <alignment horizontal="center" vertical="center"/>
    </xf>
    <xf numFmtId="165" fontId="4" fillId="7" borderId="5" xfId="2" applyNumberFormat="1" applyFont="1" applyFill="1" applyBorder="1" applyAlignment="1" applyProtection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4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165" fontId="3" fillId="3" borderId="3" xfId="2" applyNumberFormat="1" applyFont="1" applyFill="1" applyBorder="1" applyAlignment="1" applyProtection="1">
      <alignment horizontal="center" vertical="center"/>
    </xf>
    <xf numFmtId="165" fontId="3" fillId="3" borderId="4" xfId="2" applyNumberFormat="1" applyFont="1" applyFill="1" applyBorder="1" applyAlignment="1" applyProtection="1">
      <alignment horizontal="center" vertical="center"/>
    </xf>
    <xf numFmtId="165" fontId="3" fillId="3" borderId="5" xfId="2" applyNumberFormat="1" applyFont="1" applyFill="1" applyBorder="1" applyAlignment="1" applyProtection="1">
      <alignment horizontal="center" vertical="center"/>
    </xf>
    <xf numFmtId="165" fontId="3" fillId="12" borderId="3" xfId="2" applyNumberFormat="1" applyFont="1" applyFill="1" applyBorder="1" applyAlignment="1" applyProtection="1">
      <alignment horizontal="center" vertical="center"/>
    </xf>
    <xf numFmtId="165" fontId="3" fillId="12" borderId="4" xfId="2" applyNumberFormat="1" applyFont="1" applyFill="1" applyBorder="1" applyAlignment="1" applyProtection="1">
      <alignment horizontal="center" vertical="center"/>
    </xf>
    <xf numFmtId="165" fontId="3" fillId="12" borderId="5" xfId="2" applyNumberFormat="1" applyFont="1" applyFill="1" applyBorder="1" applyAlignment="1" applyProtection="1">
      <alignment horizontal="center" vertical="center"/>
    </xf>
    <xf numFmtId="165" fontId="3" fillId="5" borderId="3" xfId="2" applyNumberFormat="1" applyFont="1" applyFill="1" applyBorder="1" applyAlignment="1" applyProtection="1">
      <alignment horizontal="center" vertical="center"/>
    </xf>
    <xf numFmtId="165" fontId="3" fillId="5" borderId="4" xfId="2" applyNumberFormat="1" applyFont="1" applyFill="1" applyBorder="1" applyAlignment="1" applyProtection="1">
      <alignment horizontal="center" vertical="center"/>
    </xf>
    <xf numFmtId="165" fontId="3" fillId="5" borderId="5" xfId="2" applyNumberFormat="1" applyFont="1" applyFill="1" applyBorder="1" applyAlignment="1" applyProtection="1">
      <alignment horizontal="center" vertical="center"/>
    </xf>
    <xf numFmtId="3" fontId="3" fillId="12" borderId="3" xfId="0" applyNumberFormat="1" applyFont="1" applyFill="1" applyBorder="1" applyAlignment="1" applyProtection="1">
      <alignment horizontal="center" vertical="center" wrapText="1"/>
    </xf>
    <xf numFmtId="3" fontId="3" fillId="12" borderId="4" xfId="0" applyNumberFormat="1" applyFont="1" applyFill="1" applyBorder="1" applyAlignment="1" applyProtection="1">
      <alignment horizontal="center" vertical="center" wrapText="1"/>
    </xf>
    <xf numFmtId="3" fontId="3" fillId="12" borderId="5" xfId="0" applyNumberFormat="1" applyFont="1" applyFill="1" applyBorder="1" applyAlignment="1" applyProtection="1">
      <alignment horizontal="center" vertical="center" wrapText="1"/>
    </xf>
    <xf numFmtId="165" fontId="4" fillId="7" borderId="3" xfId="0" applyNumberFormat="1" applyFont="1" applyFill="1" applyBorder="1" applyAlignment="1" applyProtection="1">
      <alignment horizontal="center" vertical="center" wrapText="1"/>
    </xf>
    <xf numFmtId="165" fontId="4" fillId="7" borderId="5" xfId="0" applyNumberFormat="1" applyFont="1" applyFill="1" applyBorder="1" applyAlignment="1" applyProtection="1">
      <alignment horizontal="center" vertical="center" wrapText="1"/>
    </xf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center" vertical="center" wrapText="1"/>
    </xf>
    <xf numFmtId="3" fontId="3" fillId="5" borderId="5" xfId="0" applyNumberFormat="1" applyFont="1" applyFill="1" applyBorder="1" applyAlignment="1" applyProtection="1">
      <alignment horizontal="center" vertical="center" wrapText="1"/>
    </xf>
    <xf numFmtId="3" fontId="3" fillId="6" borderId="3" xfId="0" applyNumberFormat="1" applyFont="1" applyFill="1" applyBorder="1" applyAlignment="1" applyProtection="1">
      <alignment horizontal="center" vertical="center" wrapText="1"/>
    </xf>
    <xf numFmtId="3" fontId="3" fillId="6" borderId="4" xfId="0" applyNumberFormat="1" applyFont="1" applyFill="1" applyBorder="1" applyAlignment="1" applyProtection="1">
      <alignment horizontal="center" vertical="center" wrapText="1"/>
    </xf>
    <xf numFmtId="3" fontId="3" fillId="6" borderId="5" xfId="0" applyNumberFormat="1" applyFont="1" applyFill="1" applyBorder="1" applyAlignment="1" applyProtection="1">
      <alignment horizontal="center" vertical="center" wrapText="1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5" fontId="3" fillId="4" borderId="5" xfId="0" applyNumberFormat="1" applyFont="1" applyFill="1" applyBorder="1" applyAlignment="1" applyProtection="1">
      <alignment horizontal="center" vertical="center" wrapText="1"/>
    </xf>
    <xf numFmtId="165" fontId="4" fillId="8" borderId="3" xfId="0" applyNumberFormat="1" applyFont="1" applyFill="1" applyBorder="1" applyAlignment="1" applyProtection="1">
      <alignment horizontal="center" vertical="center" wrapText="1"/>
    </xf>
    <xf numFmtId="165" fontId="4" fillId="8" borderId="5" xfId="0" applyNumberFormat="1" applyFont="1" applyFill="1" applyBorder="1" applyAlignment="1" applyProtection="1">
      <alignment horizontal="center" vertical="center" wrapText="1"/>
    </xf>
    <xf numFmtId="3" fontId="4" fillId="8" borderId="3" xfId="0" applyNumberFormat="1" applyFont="1" applyFill="1" applyBorder="1" applyAlignment="1" applyProtection="1">
      <alignment horizontal="center" vertical="center" wrapText="1"/>
    </xf>
    <xf numFmtId="3" fontId="4" fillId="8" borderId="4" xfId="0" applyNumberFormat="1" applyFont="1" applyFill="1" applyBorder="1" applyAlignment="1" applyProtection="1">
      <alignment horizontal="center" vertical="center" wrapText="1"/>
    </xf>
    <xf numFmtId="3" fontId="4" fillId="8" borderId="5" xfId="0" applyNumberFormat="1" applyFont="1" applyFill="1" applyBorder="1" applyAlignment="1" applyProtection="1">
      <alignment horizontal="center" vertical="center" wrapText="1"/>
    </xf>
    <xf numFmtId="3" fontId="4" fillId="7" borderId="3" xfId="0" applyNumberFormat="1" applyFont="1" applyFill="1" applyBorder="1" applyAlignment="1" applyProtection="1">
      <alignment horizontal="center" vertical="center" wrapText="1"/>
    </xf>
    <xf numFmtId="3" fontId="4" fillId="7" borderId="4" xfId="0" applyNumberFormat="1" applyFont="1" applyFill="1" applyBorder="1" applyAlignment="1" applyProtection="1">
      <alignment horizontal="center" vertical="center" wrapText="1"/>
    </xf>
    <xf numFmtId="3" fontId="4" fillId="7" borderId="5" xfId="0" applyNumberFormat="1" applyFont="1" applyFill="1" applyBorder="1" applyAlignment="1" applyProtection="1">
      <alignment horizontal="center" vertical="center" wrapText="1"/>
    </xf>
    <xf numFmtId="164" fontId="8" fillId="15" borderId="8" xfId="3" applyNumberFormat="1" applyFont="1" applyFill="1" applyBorder="1" applyAlignment="1">
      <alignment horizontal="center" vertical="center" wrapText="1"/>
    </xf>
    <xf numFmtId="0" fontId="7" fillId="10" borderId="9" xfId="3" applyFont="1" applyFill="1" applyBorder="1" applyAlignment="1">
      <alignment horizontal="center" vertical="center"/>
    </xf>
    <xf numFmtId="0" fontId="7" fillId="10" borderId="12" xfId="3" applyFont="1" applyFill="1" applyBorder="1" applyAlignment="1">
      <alignment horizontal="center" vertical="center"/>
    </xf>
    <xf numFmtId="0" fontId="7" fillId="11" borderId="9" xfId="3" applyFont="1" applyFill="1" applyBorder="1" applyAlignment="1">
      <alignment horizontal="center" vertical="center"/>
    </xf>
    <xf numFmtId="0" fontId="7" fillId="11" borderId="12" xfId="3" applyFont="1" applyFill="1" applyBorder="1" applyAlignment="1">
      <alignment horizontal="center" vertical="center"/>
    </xf>
    <xf numFmtId="41" fontId="8" fillId="13" borderId="3" xfId="3" applyNumberFormat="1" applyFont="1" applyFill="1" applyBorder="1" applyAlignment="1">
      <alignment horizontal="center" vertical="center" wrapText="1"/>
    </xf>
    <xf numFmtId="41" fontId="8" fillId="13" borderId="4" xfId="3" applyNumberFormat="1" applyFont="1" applyFill="1" applyBorder="1" applyAlignment="1">
      <alignment horizontal="center" vertical="center" wrapText="1"/>
    </xf>
    <xf numFmtId="41" fontId="8" fillId="13" borderId="5" xfId="3" applyNumberFormat="1" applyFont="1" applyFill="1" applyBorder="1" applyAlignment="1">
      <alignment horizontal="center" vertical="center" wrapText="1"/>
    </xf>
    <xf numFmtId="166" fontId="8" fillId="13" borderId="6" xfId="3" applyNumberFormat="1" applyFont="1" applyFill="1" applyBorder="1" applyAlignment="1">
      <alignment horizontal="center" vertical="center" wrapText="1"/>
    </xf>
    <xf numFmtId="41" fontId="8" fillId="13" borderId="6" xfId="3" applyNumberFormat="1" applyFont="1" applyFill="1" applyBorder="1" applyAlignment="1">
      <alignment horizontal="center" vertical="center" wrapText="1"/>
    </xf>
    <xf numFmtId="0" fontId="8" fillId="13" borderId="6" xfId="3" applyFont="1" applyFill="1" applyBorder="1" applyAlignment="1">
      <alignment horizontal="center" vertical="center" textRotation="90"/>
    </xf>
    <xf numFmtId="164" fontId="8" fillId="14" borderId="9" xfId="3" applyNumberFormat="1" applyFont="1" applyFill="1" applyBorder="1" applyAlignment="1">
      <alignment horizontal="center" vertical="center" wrapText="1"/>
    </xf>
    <xf numFmtId="164" fontId="8" fillId="14" borderId="12" xfId="3" applyNumberFormat="1" applyFont="1" applyFill="1" applyBorder="1" applyAlignment="1">
      <alignment horizontal="center" vertical="center" wrapText="1"/>
    </xf>
    <xf numFmtId="164" fontId="8" fillId="14" borderId="9" xfId="3" applyNumberFormat="1" applyFont="1" applyFill="1" applyBorder="1" applyAlignment="1">
      <alignment horizontal="left" vertical="center" wrapText="1"/>
    </xf>
    <xf numFmtId="164" fontId="8" fillId="14" borderId="9" xfId="3" applyNumberFormat="1" applyFont="1" applyFill="1" applyBorder="1" applyAlignment="1">
      <alignment horizontal="justify" vertical="center" wrapText="1"/>
    </xf>
    <xf numFmtId="164" fontId="8" fillId="9" borderId="8" xfId="3" applyNumberFormat="1" applyFont="1" applyFill="1" applyBorder="1" applyAlignment="1">
      <alignment horizontal="justify" vertical="center" wrapText="1"/>
    </xf>
    <xf numFmtId="0" fontId="7" fillId="10" borderId="1" xfId="3" applyFont="1" applyFill="1" applyBorder="1" applyAlignment="1">
      <alignment horizontal="center" vertical="center"/>
    </xf>
    <xf numFmtId="0" fontId="7" fillId="10" borderId="2" xfId="3" applyFont="1" applyFill="1" applyBorder="1" applyAlignment="1">
      <alignment horizontal="center" vertical="center"/>
    </xf>
    <xf numFmtId="0" fontId="7" fillId="10" borderId="14" xfId="3" applyFont="1" applyFill="1" applyBorder="1" applyAlignment="1">
      <alignment horizontal="center" vertical="center"/>
    </xf>
    <xf numFmtId="0" fontId="7" fillId="10" borderId="13" xfId="3" applyFont="1" applyFill="1" applyBorder="1" applyAlignment="1">
      <alignment horizontal="center" vertical="center"/>
    </xf>
    <xf numFmtId="0" fontId="7" fillId="10" borderId="7" xfId="3" applyFont="1" applyFill="1" applyBorder="1" applyAlignment="1">
      <alignment horizontal="center" vertical="center"/>
    </xf>
    <xf numFmtId="0" fontId="7" fillId="10" borderId="8" xfId="3" applyFont="1" applyFill="1" applyBorder="1" applyAlignment="1">
      <alignment horizontal="center" vertical="center"/>
    </xf>
  </cellXfs>
  <cellStyles count="5">
    <cellStyle name="Millares 2 10" xfId="2"/>
    <cellStyle name="Normal" xfId="0" builtinId="0"/>
    <cellStyle name="Normal 2 2 2" xfId="3"/>
    <cellStyle name="Normal 2 2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6"/>
  <sheetViews>
    <sheetView zoomScale="35" zoomScaleNormal="35" workbookViewId="0">
      <pane xSplit="8430" ySplit="1440" topLeftCell="AT1" activePane="bottomRight"/>
      <selection pane="topRight" activeCell="L1" sqref="L1"/>
      <selection pane="bottomLeft" activeCell="J205" sqref="J205"/>
      <selection pane="bottomRight" activeCell="AM5" sqref="AM5"/>
    </sheetView>
  </sheetViews>
  <sheetFormatPr baseColWidth="10" defaultRowHeight="15"/>
  <cols>
    <col min="1" max="1" width="16.140625" customWidth="1"/>
    <col min="2" max="2" width="14.85546875" customWidth="1"/>
    <col min="3" max="3" width="8.85546875" customWidth="1"/>
    <col min="4" max="4" width="9.140625" customWidth="1"/>
    <col min="5" max="5" width="9.85546875" customWidth="1"/>
    <col min="6" max="6" width="16.140625" customWidth="1"/>
    <col min="7" max="7" width="11.42578125" customWidth="1"/>
    <col min="8" max="8" width="13.85546875" customWidth="1"/>
    <col min="9" max="9" width="13.42578125" customWidth="1"/>
    <col min="10" max="10" width="109" customWidth="1"/>
    <col min="11" max="11" width="11.42578125" hidden="1" customWidth="1"/>
    <col min="12" max="17" width="37.5703125" customWidth="1"/>
    <col min="18" max="18" width="46.5703125" customWidth="1"/>
    <col min="19" max="24" width="37.5703125" customWidth="1"/>
    <col min="25" max="32" width="46.140625" customWidth="1"/>
    <col min="33" max="38" width="37.5703125" customWidth="1"/>
    <col min="39" max="39" width="46.140625" customWidth="1"/>
    <col min="40" max="45" width="37.5703125" customWidth="1"/>
    <col min="46" max="46" width="46.5703125" customWidth="1"/>
    <col min="47" max="53" width="38.7109375" customWidth="1"/>
    <col min="54" max="54" width="28.140625" customWidth="1"/>
    <col min="55" max="55" width="26.5703125" customWidth="1"/>
    <col min="56" max="56" width="27.85546875" customWidth="1"/>
    <col min="57" max="57" width="26.140625" customWidth="1"/>
    <col min="58" max="58" width="28" customWidth="1"/>
    <col min="59" max="60" width="27.140625" customWidth="1"/>
    <col min="61" max="61" width="28.42578125" customWidth="1"/>
  </cols>
  <sheetData>
    <row r="1" spans="1:61" ht="15.75" thickBot="1"/>
    <row r="2" spans="1:61" ht="34.5" customHeight="1" thickBot="1">
      <c r="A2" s="177" t="s">
        <v>86</v>
      </c>
      <c r="B2" s="177" t="s">
        <v>87</v>
      </c>
      <c r="C2" s="177" t="s">
        <v>88</v>
      </c>
      <c r="D2" s="177" t="s">
        <v>89</v>
      </c>
      <c r="E2" s="177" t="s">
        <v>90</v>
      </c>
      <c r="F2" s="177" t="s">
        <v>91</v>
      </c>
      <c r="G2" s="177" t="s">
        <v>92</v>
      </c>
      <c r="H2" s="177" t="s">
        <v>93</v>
      </c>
      <c r="I2" s="177" t="s">
        <v>94</v>
      </c>
      <c r="J2" s="180" t="s">
        <v>95</v>
      </c>
      <c r="K2" s="180" t="s">
        <v>96</v>
      </c>
      <c r="L2" s="198" t="s">
        <v>98</v>
      </c>
      <c r="M2" s="199"/>
      <c r="N2" s="199"/>
      <c r="O2" s="199"/>
      <c r="P2" s="199"/>
      <c r="Q2" s="199"/>
      <c r="R2" s="200"/>
      <c r="S2" s="201" t="s">
        <v>99</v>
      </c>
      <c r="T2" s="202"/>
      <c r="U2" s="202"/>
      <c r="V2" s="202"/>
      <c r="W2" s="202"/>
      <c r="X2" s="202"/>
      <c r="Y2" s="203"/>
      <c r="Z2" s="183" t="s">
        <v>101</v>
      </c>
      <c r="AA2" s="184"/>
      <c r="AB2" s="184"/>
      <c r="AC2" s="184"/>
      <c r="AD2" s="184"/>
      <c r="AE2" s="184"/>
      <c r="AF2" s="185"/>
      <c r="AG2" s="204" t="s">
        <v>100</v>
      </c>
      <c r="AH2" s="205"/>
      <c r="AI2" s="205"/>
      <c r="AJ2" s="205"/>
      <c r="AK2" s="205"/>
      <c r="AL2" s="205"/>
      <c r="AM2" s="206"/>
      <c r="AN2" s="186" t="s">
        <v>102</v>
      </c>
      <c r="AO2" s="187"/>
      <c r="AP2" s="187"/>
      <c r="AQ2" s="187"/>
      <c r="AR2" s="187"/>
      <c r="AS2" s="187"/>
      <c r="AT2" s="188"/>
      <c r="AU2" s="189" t="s">
        <v>103</v>
      </c>
      <c r="AV2" s="190"/>
      <c r="AW2" s="190"/>
      <c r="AX2" s="190"/>
      <c r="AY2" s="190"/>
      <c r="AZ2" s="190"/>
      <c r="BA2" s="191"/>
      <c r="BB2" s="192" t="s">
        <v>104</v>
      </c>
      <c r="BC2" s="193"/>
      <c r="BD2" s="193"/>
      <c r="BE2" s="193"/>
      <c r="BF2" s="193"/>
      <c r="BG2" s="193"/>
      <c r="BH2" s="193"/>
      <c r="BI2" s="194"/>
    </row>
    <row r="3" spans="1:61" ht="68.25" customHeight="1" thickBot="1">
      <c r="A3" s="178"/>
      <c r="B3" s="178"/>
      <c r="C3" s="178"/>
      <c r="D3" s="178"/>
      <c r="E3" s="178"/>
      <c r="F3" s="178"/>
      <c r="G3" s="178"/>
      <c r="H3" s="178"/>
      <c r="I3" s="178"/>
      <c r="J3" s="181"/>
      <c r="K3" s="181"/>
      <c r="L3" s="195" t="s">
        <v>105</v>
      </c>
      <c r="M3" s="196"/>
      <c r="N3" s="197"/>
      <c r="O3" s="195" t="s">
        <v>106</v>
      </c>
      <c r="P3" s="196"/>
      <c r="Q3" s="197"/>
      <c r="R3" s="1" t="s">
        <v>107</v>
      </c>
      <c r="S3" s="207" t="s">
        <v>105</v>
      </c>
      <c r="T3" s="208"/>
      <c r="U3" s="209"/>
      <c r="V3" s="207" t="s">
        <v>106</v>
      </c>
      <c r="W3" s="208"/>
      <c r="X3" s="209"/>
      <c r="Y3" s="18" t="s">
        <v>107</v>
      </c>
      <c r="Z3" s="215" t="s">
        <v>105</v>
      </c>
      <c r="AA3" s="216"/>
      <c r="AB3" s="217"/>
      <c r="AC3" s="215" t="s">
        <v>106</v>
      </c>
      <c r="AD3" s="216"/>
      <c r="AE3" s="217"/>
      <c r="AF3" s="4" t="s">
        <v>107</v>
      </c>
      <c r="AG3" s="212" t="s">
        <v>105</v>
      </c>
      <c r="AH3" s="213"/>
      <c r="AI3" s="214"/>
      <c r="AJ3" s="212" t="s">
        <v>106</v>
      </c>
      <c r="AK3" s="213"/>
      <c r="AL3" s="214"/>
      <c r="AM3" s="3" t="s">
        <v>107</v>
      </c>
      <c r="AN3" s="222" t="s">
        <v>105</v>
      </c>
      <c r="AO3" s="223"/>
      <c r="AP3" s="224"/>
      <c r="AQ3" s="222" t="s">
        <v>106</v>
      </c>
      <c r="AR3" s="223"/>
      <c r="AS3" s="224"/>
      <c r="AT3" s="5" t="s">
        <v>107</v>
      </c>
      <c r="AU3" s="225" t="s">
        <v>105</v>
      </c>
      <c r="AV3" s="226"/>
      <c r="AW3" s="227"/>
      <c r="AX3" s="225" t="s">
        <v>106</v>
      </c>
      <c r="AY3" s="226"/>
      <c r="AZ3" s="227"/>
      <c r="BA3" s="6" t="s">
        <v>107</v>
      </c>
      <c r="BB3" s="192" t="s">
        <v>108</v>
      </c>
      <c r="BC3" s="194"/>
      <c r="BD3" s="218" t="s">
        <v>109</v>
      </c>
      <c r="BE3" s="219"/>
      <c r="BF3" s="220" t="s">
        <v>110</v>
      </c>
      <c r="BG3" s="221"/>
      <c r="BH3" s="210" t="s">
        <v>111</v>
      </c>
      <c r="BI3" s="211"/>
    </row>
    <row r="4" spans="1:61" ht="68.25" thickBot="1">
      <c r="A4" s="179"/>
      <c r="B4" s="179"/>
      <c r="C4" s="179"/>
      <c r="D4" s="179"/>
      <c r="E4" s="179"/>
      <c r="F4" s="179"/>
      <c r="G4" s="179"/>
      <c r="H4" s="179"/>
      <c r="I4" s="179"/>
      <c r="J4" s="182"/>
      <c r="K4" s="182"/>
      <c r="L4" s="7" t="s">
        <v>112</v>
      </c>
      <c r="M4" s="7" t="s">
        <v>113</v>
      </c>
      <c r="N4" s="7" t="s">
        <v>114</v>
      </c>
      <c r="O4" s="7" t="s">
        <v>115</v>
      </c>
      <c r="P4" s="7" t="s">
        <v>113</v>
      </c>
      <c r="Q4" s="7" t="s">
        <v>114</v>
      </c>
      <c r="R4" s="8" t="s">
        <v>0</v>
      </c>
      <c r="S4" s="19" t="s">
        <v>112</v>
      </c>
      <c r="T4" s="19" t="s">
        <v>113</v>
      </c>
      <c r="U4" s="19" t="s">
        <v>114</v>
      </c>
      <c r="V4" s="19" t="s">
        <v>115</v>
      </c>
      <c r="W4" s="19" t="s">
        <v>113</v>
      </c>
      <c r="X4" s="19" t="s">
        <v>114</v>
      </c>
      <c r="Y4" s="20" t="s">
        <v>0</v>
      </c>
      <c r="Z4" s="11" t="s">
        <v>112</v>
      </c>
      <c r="AA4" s="11" t="s">
        <v>113</v>
      </c>
      <c r="AB4" s="11" t="s">
        <v>114</v>
      </c>
      <c r="AC4" s="11" t="s">
        <v>115</v>
      </c>
      <c r="AD4" s="11" t="s">
        <v>113</v>
      </c>
      <c r="AE4" s="11" t="s">
        <v>114</v>
      </c>
      <c r="AF4" s="12" t="s">
        <v>0</v>
      </c>
      <c r="AG4" s="9" t="s">
        <v>112</v>
      </c>
      <c r="AH4" s="9" t="s">
        <v>113</v>
      </c>
      <c r="AI4" s="9" t="s">
        <v>114</v>
      </c>
      <c r="AJ4" s="9" t="s">
        <v>115</v>
      </c>
      <c r="AK4" s="9" t="s">
        <v>113</v>
      </c>
      <c r="AL4" s="9" t="s">
        <v>114</v>
      </c>
      <c r="AM4" s="10" t="s">
        <v>0</v>
      </c>
      <c r="AN4" s="13" t="s">
        <v>112</v>
      </c>
      <c r="AO4" s="13" t="s">
        <v>113</v>
      </c>
      <c r="AP4" s="13" t="s">
        <v>114</v>
      </c>
      <c r="AQ4" s="13" t="s">
        <v>115</v>
      </c>
      <c r="AR4" s="13" t="s">
        <v>113</v>
      </c>
      <c r="AS4" s="13" t="s">
        <v>114</v>
      </c>
      <c r="AT4" s="14" t="s">
        <v>0</v>
      </c>
      <c r="AU4" s="15" t="s">
        <v>112</v>
      </c>
      <c r="AV4" s="15" t="s">
        <v>113</v>
      </c>
      <c r="AW4" s="15" t="s">
        <v>114</v>
      </c>
      <c r="AX4" s="15" t="s">
        <v>115</v>
      </c>
      <c r="AY4" s="15" t="s">
        <v>113</v>
      </c>
      <c r="AZ4" s="15" t="s">
        <v>114</v>
      </c>
      <c r="BA4" s="16" t="s">
        <v>0</v>
      </c>
      <c r="BB4" s="17" t="s">
        <v>97</v>
      </c>
      <c r="BC4" s="1" t="s">
        <v>116</v>
      </c>
      <c r="BD4" s="2" t="s">
        <v>97</v>
      </c>
      <c r="BE4" s="2" t="s">
        <v>116</v>
      </c>
      <c r="BF4" s="5" t="s">
        <v>97</v>
      </c>
      <c r="BG4" s="5" t="s">
        <v>116</v>
      </c>
      <c r="BH4" s="6" t="s">
        <v>97</v>
      </c>
      <c r="BI4" s="6" t="s">
        <v>116</v>
      </c>
    </row>
    <row r="5" spans="1:61" ht="37.5">
      <c r="A5" s="40"/>
      <c r="B5" s="40"/>
      <c r="C5" s="40"/>
      <c r="D5" s="41"/>
      <c r="E5" s="41"/>
      <c r="F5" s="40"/>
      <c r="G5" s="41"/>
      <c r="H5" s="42"/>
      <c r="I5" s="43"/>
      <c r="J5" s="44" t="s">
        <v>0</v>
      </c>
      <c r="L5" s="131">
        <f>+L6+L90+L166+L186+L242</f>
        <v>160261030.40000001</v>
      </c>
      <c r="M5" s="131">
        <f t="shared" ref="M5:BA5" si="0">+M6+M90+M166+M186+M242</f>
        <v>40040257.600000001</v>
      </c>
      <c r="N5" s="131">
        <f t="shared" si="0"/>
        <v>200301288</v>
      </c>
      <c r="O5" s="131">
        <f t="shared" si="0"/>
        <v>50075322.000000007</v>
      </c>
      <c r="P5" s="131">
        <f t="shared" si="0"/>
        <v>0</v>
      </c>
      <c r="Q5" s="131">
        <f t="shared" si="0"/>
        <v>50075322.000000007</v>
      </c>
      <c r="R5" s="131">
        <f t="shared" si="0"/>
        <v>250376610</v>
      </c>
      <c r="S5" s="131">
        <f t="shared" si="0"/>
        <v>124678364.56</v>
      </c>
      <c r="T5" s="131">
        <f t="shared" si="0"/>
        <v>35569457.600000001</v>
      </c>
      <c r="U5" s="131">
        <f t="shared" si="0"/>
        <v>160247822.16</v>
      </c>
      <c r="V5" s="131">
        <f t="shared" si="0"/>
        <v>22896806.93</v>
      </c>
      <c r="W5" s="131">
        <f t="shared" si="0"/>
        <v>0</v>
      </c>
      <c r="X5" s="131">
        <f t="shared" si="0"/>
        <v>22896806.93</v>
      </c>
      <c r="Y5" s="131">
        <f t="shared" si="0"/>
        <v>183144629.09</v>
      </c>
      <c r="Z5" s="131">
        <f t="shared" si="0"/>
        <v>0</v>
      </c>
      <c r="AA5" s="131">
        <f t="shared" si="0"/>
        <v>0</v>
      </c>
      <c r="AB5" s="131">
        <f t="shared" si="0"/>
        <v>0</v>
      </c>
      <c r="AC5" s="131">
        <f t="shared" si="0"/>
        <v>0</v>
      </c>
      <c r="AD5" s="131">
        <f t="shared" si="0"/>
        <v>0</v>
      </c>
      <c r="AE5" s="131">
        <f t="shared" si="0"/>
        <v>0</v>
      </c>
      <c r="AF5" s="131">
        <f t="shared" si="0"/>
        <v>0</v>
      </c>
      <c r="AG5" s="131">
        <f t="shared" si="0"/>
        <v>24588346.280000001</v>
      </c>
      <c r="AH5" s="131">
        <f t="shared" si="0"/>
        <v>4470800</v>
      </c>
      <c r="AI5" s="131">
        <f t="shared" si="0"/>
        <v>29059146.280000001</v>
      </c>
      <c r="AJ5" s="131">
        <f t="shared" si="0"/>
        <v>4644853.2</v>
      </c>
      <c r="AK5" s="131">
        <f t="shared" si="0"/>
        <v>0</v>
      </c>
      <c r="AL5" s="131">
        <f t="shared" si="0"/>
        <v>4644853.2</v>
      </c>
      <c r="AM5" s="131">
        <f t="shared" si="0"/>
        <v>33703999.480000004</v>
      </c>
      <c r="AN5" s="131">
        <f t="shared" si="0"/>
        <v>0</v>
      </c>
      <c r="AO5" s="131">
        <f t="shared" si="0"/>
        <v>0</v>
      </c>
      <c r="AP5" s="131">
        <f t="shared" si="0"/>
        <v>0</v>
      </c>
      <c r="AQ5" s="131">
        <f t="shared" si="0"/>
        <v>0</v>
      </c>
      <c r="AR5" s="131">
        <f t="shared" si="0"/>
        <v>0</v>
      </c>
      <c r="AS5" s="131">
        <f t="shared" si="0"/>
        <v>0</v>
      </c>
      <c r="AT5" s="131">
        <f t="shared" si="0"/>
        <v>0</v>
      </c>
      <c r="AU5" s="131">
        <f t="shared" si="0"/>
        <v>10994319.559999999</v>
      </c>
      <c r="AV5" s="131">
        <f t="shared" si="0"/>
        <v>0</v>
      </c>
      <c r="AW5" s="131">
        <f t="shared" si="0"/>
        <v>10994319.559999999</v>
      </c>
      <c r="AX5" s="131">
        <f t="shared" si="0"/>
        <v>22533661.869999997</v>
      </c>
      <c r="AY5" s="131">
        <f t="shared" si="0"/>
        <v>0</v>
      </c>
      <c r="AZ5" s="131">
        <f t="shared" si="0"/>
        <v>22533661.869999997</v>
      </c>
      <c r="BA5" s="131">
        <f t="shared" si="0"/>
        <v>33527981.43</v>
      </c>
      <c r="BB5" s="132"/>
      <c r="BC5" s="113"/>
      <c r="BD5" s="49"/>
      <c r="BE5" s="49"/>
      <c r="BF5" s="49"/>
      <c r="BG5" s="49"/>
      <c r="BH5" s="49"/>
      <c r="BI5" s="49"/>
    </row>
    <row r="6" spans="1:61" ht="112.5">
      <c r="A6" s="45">
        <v>2020</v>
      </c>
      <c r="B6" s="45">
        <v>8324</v>
      </c>
      <c r="C6" s="45">
        <v>1</v>
      </c>
      <c r="D6" s="45"/>
      <c r="E6" s="45"/>
      <c r="F6" s="45"/>
      <c r="G6" s="45"/>
      <c r="H6" s="46"/>
      <c r="I6" s="47"/>
      <c r="J6" s="48" t="s">
        <v>126</v>
      </c>
      <c r="L6" s="133">
        <f t="shared" ref="L6:BA6" si="1">+L7+L36</f>
        <v>65536235.920000002</v>
      </c>
      <c r="M6" s="133">
        <f t="shared" si="1"/>
        <v>190000</v>
      </c>
      <c r="N6" s="133">
        <f t="shared" si="1"/>
        <v>65726235.920000002</v>
      </c>
      <c r="O6" s="133">
        <f t="shared" si="1"/>
        <v>22934511.949999999</v>
      </c>
      <c r="P6" s="133">
        <f t="shared" si="1"/>
        <v>0</v>
      </c>
      <c r="Q6" s="133">
        <f t="shared" si="1"/>
        <v>22934511.949999999</v>
      </c>
      <c r="R6" s="133">
        <f t="shared" si="1"/>
        <v>88660747.870000005</v>
      </c>
      <c r="S6" s="133">
        <f t="shared" si="1"/>
        <v>40163138.590000004</v>
      </c>
      <c r="T6" s="133">
        <f t="shared" si="1"/>
        <v>0</v>
      </c>
      <c r="U6" s="133">
        <f t="shared" si="1"/>
        <v>40163138.590000004</v>
      </c>
      <c r="V6" s="133">
        <f t="shared" si="1"/>
        <v>10317066.739999998</v>
      </c>
      <c r="W6" s="133">
        <f t="shared" si="1"/>
        <v>0</v>
      </c>
      <c r="X6" s="133">
        <f t="shared" si="1"/>
        <v>10317066.739999998</v>
      </c>
      <c r="Y6" s="133">
        <f t="shared" si="1"/>
        <v>50480205.330000006</v>
      </c>
      <c r="Z6" s="133">
        <f t="shared" si="1"/>
        <v>0</v>
      </c>
      <c r="AA6" s="133">
        <f t="shared" si="1"/>
        <v>0</v>
      </c>
      <c r="AB6" s="133">
        <f t="shared" si="1"/>
        <v>0</v>
      </c>
      <c r="AC6" s="133">
        <f t="shared" si="1"/>
        <v>0</v>
      </c>
      <c r="AD6" s="133">
        <f t="shared" si="1"/>
        <v>0</v>
      </c>
      <c r="AE6" s="133">
        <f t="shared" si="1"/>
        <v>0</v>
      </c>
      <c r="AF6" s="133">
        <f t="shared" si="1"/>
        <v>0</v>
      </c>
      <c r="AG6" s="133">
        <f t="shared" si="1"/>
        <v>17163735.93</v>
      </c>
      <c r="AH6" s="133">
        <f t="shared" si="1"/>
        <v>190000</v>
      </c>
      <c r="AI6" s="133">
        <f t="shared" si="1"/>
        <v>17353735.93</v>
      </c>
      <c r="AJ6" s="133">
        <f t="shared" si="1"/>
        <v>884363.40999999992</v>
      </c>
      <c r="AK6" s="133">
        <f t="shared" si="1"/>
        <v>0</v>
      </c>
      <c r="AL6" s="133">
        <f t="shared" si="1"/>
        <v>884363.40999999992</v>
      </c>
      <c r="AM6" s="133">
        <f t="shared" si="1"/>
        <v>18238099.34</v>
      </c>
      <c r="AN6" s="133">
        <f t="shared" si="1"/>
        <v>0</v>
      </c>
      <c r="AO6" s="133">
        <f t="shared" si="1"/>
        <v>0</v>
      </c>
      <c r="AP6" s="133">
        <f t="shared" si="1"/>
        <v>0</v>
      </c>
      <c r="AQ6" s="133">
        <f t="shared" si="1"/>
        <v>0</v>
      </c>
      <c r="AR6" s="133">
        <f t="shared" si="1"/>
        <v>0</v>
      </c>
      <c r="AS6" s="133">
        <f t="shared" si="1"/>
        <v>0</v>
      </c>
      <c r="AT6" s="133">
        <f t="shared" si="1"/>
        <v>0</v>
      </c>
      <c r="AU6" s="133">
        <f t="shared" si="1"/>
        <v>8209361.3999999994</v>
      </c>
      <c r="AV6" s="133">
        <f t="shared" si="1"/>
        <v>0</v>
      </c>
      <c r="AW6" s="133">
        <f t="shared" si="1"/>
        <v>8209361.3999999994</v>
      </c>
      <c r="AX6" s="133">
        <f t="shared" si="1"/>
        <v>11733081.800000001</v>
      </c>
      <c r="AY6" s="133">
        <f t="shared" si="1"/>
        <v>0</v>
      </c>
      <c r="AZ6" s="133">
        <f t="shared" si="1"/>
        <v>11733081.800000001</v>
      </c>
      <c r="BA6" s="133">
        <f t="shared" si="1"/>
        <v>19942443.199999999</v>
      </c>
      <c r="BB6" s="134"/>
      <c r="BC6" s="123"/>
      <c r="BD6" s="50"/>
      <c r="BE6" s="50"/>
      <c r="BF6" s="50"/>
      <c r="BG6" s="50"/>
      <c r="BH6" s="50"/>
      <c r="BI6" s="50"/>
    </row>
    <row r="7" spans="1:61" ht="150">
      <c r="A7" s="51">
        <v>2020</v>
      </c>
      <c r="B7" s="51">
        <v>8324</v>
      </c>
      <c r="C7" s="51">
        <v>1</v>
      </c>
      <c r="D7" s="51">
        <v>2</v>
      </c>
      <c r="E7" s="51"/>
      <c r="F7" s="51"/>
      <c r="G7" s="51"/>
      <c r="H7" s="51"/>
      <c r="I7" s="52"/>
      <c r="J7" s="53" t="s">
        <v>127</v>
      </c>
      <c r="L7" s="135">
        <f t="shared" ref="L7:AT7" si="2">+L8+L25</f>
        <v>4429800</v>
      </c>
      <c r="M7" s="135">
        <f t="shared" si="2"/>
        <v>190000</v>
      </c>
      <c r="N7" s="135">
        <f t="shared" si="2"/>
        <v>4619800</v>
      </c>
      <c r="O7" s="135">
        <f t="shared" si="2"/>
        <v>18217840</v>
      </c>
      <c r="P7" s="135">
        <f t="shared" si="2"/>
        <v>0</v>
      </c>
      <c r="Q7" s="135">
        <f t="shared" si="2"/>
        <v>18217840</v>
      </c>
      <c r="R7" s="135">
        <f t="shared" si="2"/>
        <v>22837640</v>
      </c>
      <c r="S7" s="135">
        <f t="shared" si="2"/>
        <v>2252830.2000000002</v>
      </c>
      <c r="T7" s="135">
        <f t="shared" si="2"/>
        <v>0</v>
      </c>
      <c r="U7" s="135">
        <f t="shared" si="2"/>
        <v>2252830.2000000002</v>
      </c>
      <c r="V7" s="135">
        <f t="shared" si="2"/>
        <v>8193451.1999999993</v>
      </c>
      <c r="W7" s="135">
        <f t="shared" si="2"/>
        <v>0</v>
      </c>
      <c r="X7" s="135">
        <f t="shared" si="2"/>
        <v>8193451.1999999993</v>
      </c>
      <c r="Y7" s="135">
        <f t="shared" si="2"/>
        <v>10446281.4</v>
      </c>
      <c r="Z7" s="135">
        <f t="shared" si="2"/>
        <v>0</v>
      </c>
      <c r="AA7" s="135">
        <f t="shared" si="2"/>
        <v>0</v>
      </c>
      <c r="AB7" s="135">
        <f t="shared" si="2"/>
        <v>0</v>
      </c>
      <c r="AC7" s="135">
        <f t="shared" si="2"/>
        <v>0</v>
      </c>
      <c r="AD7" s="135">
        <f t="shared" si="2"/>
        <v>0</v>
      </c>
      <c r="AE7" s="135">
        <f t="shared" si="2"/>
        <v>0</v>
      </c>
      <c r="AF7" s="135">
        <f t="shared" si="2"/>
        <v>0</v>
      </c>
      <c r="AG7" s="135">
        <f t="shared" si="2"/>
        <v>675000</v>
      </c>
      <c r="AH7" s="135">
        <f t="shared" si="2"/>
        <v>190000</v>
      </c>
      <c r="AI7" s="135">
        <f t="shared" si="2"/>
        <v>865000</v>
      </c>
      <c r="AJ7" s="135">
        <f t="shared" si="2"/>
        <v>702418.57</v>
      </c>
      <c r="AK7" s="135">
        <f t="shared" si="2"/>
        <v>0</v>
      </c>
      <c r="AL7" s="135">
        <f t="shared" si="2"/>
        <v>702418.57</v>
      </c>
      <c r="AM7" s="135">
        <f t="shared" si="2"/>
        <v>1567418.5699999998</v>
      </c>
      <c r="AN7" s="135">
        <f t="shared" si="2"/>
        <v>0</v>
      </c>
      <c r="AO7" s="135">
        <f t="shared" si="2"/>
        <v>0</v>
      </c>
      <c r="AP7" s="135">
        <f t="shared" si="2"/>
        <v>0</v>
      </c>
      <c r="AQ7" s="135">
        <f t="shared" si="2"/>
        <v>0</v>
      </c>
      <c r="AR7" s="135">
        <f t="shared" si="2"/>
        <v>0</v>
      </c>
      <c r="AS7" s="135">
        <f t="shared" si="2"/>
        <v>0</v>
      </c>
      <c r="AT7" s="135">
        <f t="shared" si="2"/>
        <v>0</v>
      </c>
      <c r="AU7" s="135">
        <f t="shared" ref="AU7:AU29" si="3">+L7-S7-Z7-AG7-AN7</f>
        <v>1501969.7999999998</v>
      </c>
      <c r="AV7" s="135">
        <f t="shared" ref="AV7:AV29" si="4">+M7-T7-AA7-AH7-AO7</f>
        <v>0</v>
      </c>
      <c r="AW7" s="135">
        <f t="shared" ref="AW7:AW29" si="5">+N7-U7-AB7-AI7-AP7</f>
        <v>1501969.7999999998</v>
      </c>
      <c r="AX7" s="135">
        <f t="shared" ref="AX7:AX29" si="6">+O7-V7-AC7-AJ7-AQ7</f>
        <v>9321970.2300000004</v>
      </c>
      <c r="AY7" s="135">
        <f t="shared" ref="AY7:AY29" si="7">+P7-W7-AD7-AK7-AR7</f>
        <v>0</v>
      </c>
      <c r="AZ7" s="135">
        <f t="shared" ref="AZ7:AZ29" si="8">+Q7-X7-AE7-AL7-AS7</f>
        <v>9321970.2300000004</v>
      </c>
      <c r="BA7" s="135">
        <f t="shared" ref="BA7:BA29" si="9">+R7-Y7-AF7-AM7-AT7</f>
        <v>10823940.029999999</v>
      </c>
      <c r="BB7" s="136"/>
      <c r="BC7" s="124"/>
      <c r="BD7" s="74"/>
      <c r="BE7" s="74"/>
      <c r="BF7" s="74"/>
      <c r="BG7" s="74"/>
      <c r="BH7" s="74"/>
      <c r="BI7" s="74"/>
    </row>
    <row r="8" spans="1:61" ht="75">
      <c r="A8" s="54">
        <v>2020</v>
      </c>
      <c r="B8" s="54">
        <v>8324</v>
      </c>
      <c r="C8" s="54">
        <v>1</v>
      </c>
      <c r="D8" s="54">
        <v>2</v>
      </c>
      <c r="E8" s="54">
        <v>1</v>
      </c>
      <c r="F8" s="54"/>
      <c r="G8" s="54"/>
      <c r="H8" s="56"/>
      <c r="I8" s="57"/>
      <c r="J8" s="58" t="s">
        <v>65</v>
      </c>
      <c r="L8" s="137">
        <f>+L9+L13+L19</f>
        <v>1699800</v>
      </c>
      <c r="M8" s="137">
        <f t="shared" ref="M8:BA8" si="10">+M9+M13+M19</f>
        <v>0</v>
      </c>
      <c r="N8" s="137">
        <f t="shared" si="10"/>
        <v>1699800</v>
      </c>
      <c r="O8" s="137">
        <f t="shared" si="10"/>
        <v>17300200</v>
      </c>
      <c r="P8" s="137">
        <f t="shared" si="10"/>
        <v>0</v>
      </c>
      <c r="Q8" s="137">
        <f t="shared" si="10"/>
        <v>17300200</v>
      </c>
      <c r="R8" s="137">
        <f>+R9+R13+R19</f>
        <v>19000000</v>
      </c>
      <c r="S8" s="137">
        <f t="shared" si="10"/>
        <v>1698280.6</v>
      </c>
      <c r="T8" s="137">
        <f t="shared" si="10"/>
        <v>0</v>
      </c>
      <c r="U8" s="137">
        <f t="shared" si="10"/>
        <v>1698280.6</v>
      </c>
      <c r="V8" s="137">
        <f t="shared" si="10"/>
        <v>7737571.1999999993</v>
      </c>
      <c r="W8" s="137">
        <f t="shared" si="10"/>
        <v>0</v>
      </c>
      <c r="X8" s="137">
        <f t="shared" si="10"/>
        <v>7737571.1999999993</v>
      </c>
      <c r="Y8" s="137">
        <f t="shared" si="10"/>
        <v>9435851.8000000007</v>
      </c>
      <c r="Z8" s="137">
        <f t="shared" si="10"/>
        <v>0</v>
      </c>
      <c r="AA8" s="137">
        <f t="shared" si="10"/>
        <v>0</v>
      </c>
      <c r="AB8" s="137">
        <f t="shared" si="10"/>
        <v>0</v>
      </c>
      <c r="AC8" s="137">
        <f t="shared" si="10"/>
        <v>0</v>
      </c>
      <c r="AD8" s="137">
        <f t="shared" si="10"/>
        <v>0</v>
      </c>
      <c r="AE8" s="137">
        <f t="shared" si="10"/>
        <v>0</v>
      </c>
      <c r="AF8" s="137">
        <f t="shared" si="10"/>
        <v>0</v>
      </c>
      <c r="AG8" s="137">
        <f t="shared" si="10"/>
        <v>0</v>
      </c>
      <c r="AH8" s="137">
        <f t="shared" si="10"/>
        <v>0</v>
      </c>
      <c r="AI8" s="137">
        <f t="shared" si="10"/>
        <v>0</v>
      </c>
      <c r="AJ8" s="137">
        <f t="shared" si="10"/>
        <v>702418.57</v>
      </c>
      <c r="AK8" s="137">
        <f t="shared" si="10"/>
        <v>0</v>
      </c>
      <c r="AL8" s="137">
        <f t="shared" si="10"/>
        <v>702418.57</v>
      </c>
      <c r="AM8" s="137">
        <f t="shared" si="10"/>
        <v>702418.57</v>
      </c>
      <c r="AN8" s="137">
        <f t="shared" si="10"/>
        <v>0</v>
      </c>
      <c r="AO8" s="137">
        <f t="shared" si="10"/>
        <v>0</v>
      </c>
      <c r="AP8" s="137">
        <f t="shared" si="10"/>
        <v>0</v>
      </c>
      <c r="AQ8" s="137">
        <f t="shared" si="10"/>
        <v>0</v>
      </c>
      <c r="AR8" s="137">
        <f t="shared" si="10"/>
        <v>0</v>
      </c>
      <c r="AS8" s="137">
        <f t="shared" si="10"/>
        <v>0</v>
      </c>
      <c r="AT8" s="137">
        <f t="shared" si="10"/>
        <v>0</v>
      </c>
      <c r="AU8" s="137">
        <f t="shared" si="10"/>
        <v>1519.4000000000233</v>
      </c>
      <c r="AV8" s="137">
        <f t="shared" si="10"/>
        <v>0</v>
      </c>
      <c r="AW8" s="137">
        <f t="shared" si="10"/>
        <v>1519.4000000000233</v>
      </c>
      <c r="AX8" s="137">
        <f t="shared" si="10"/>
        <v>8860210.2299999986</v>
      </c>
      <c r="AY8" s="137">
        <f t="shared" si="10"/>
        <v>0</v>
      </c>
      <c r="AZ8" s="137">
        <f t="shared" si="10"/>
        <v>8860210.2299999986</v>
      </c>
      <c r="BA8" s="137">
        <f t="shared" si="10"/>
        <v>8861729.629999999</v>
      </c>
      <c r="BB8" s="138"/>
      <c r="BC8" s="118"/>
      <c r="BD8" s="75"/>
      <c r="BE8" s="75"/>
      <c r="BF8" s="75"/>
      <c r="BG8" s="75"/>
      <c r="BH8" s="75"/>
      <c r="BI8" s="75"/>
    </row>
    <row r="9" spans="1:61" ht="37.5">
      <c r="A9" s="59">
        <v>2020</v>
      </c>
      <c r="B9" s="59">
        <v>8324</v>
      </c>
      <c r="C9" s="59">
        <v>1</v>
      </c>
      <c r="D9" s="59">
        <v>2</v>
      </c>
      <c r="E9" s="59">
        <v>1</v>
      </c>
      <c r="F9" s="59">
        <v>1000</v>
      </c>
      <c r="G9" s="59"/>
      <c r="H9" s="59"/>
      <c r="I9" s="61"/>
      <c r="J9" s="62" t="s">
        <v>3</v>
      </c>
      <c r="L9" s="139">
        <v>0</v>
      </c>
      <c r="M9" s="139">
        <v>0</v>
      </c>
      <c r="N9" s="139">
        <v>0</v>
      </c>
      <c r="O9" s="139">
        <f>+O10</f>
        <v>17170000</v>
      </c>
      <c r="P9" s="139">
        <v>0</v>
      </c>
      <c r="Q9" s="139">
        <f>+Q10</f>
        <v>17170000</v>
      </c>
      <c r="R9" s="139">
        <f t="shared" ref="R9:BA10" si="11">+R10</f>
        <v>17170000</v>
      </c>
      <c r="S9" s="139">
        <f t="shared" si="11"/>
        <v>0</v>
      </c>
      <c r="T9" s="139">
        <f t="shared" si="11"/>
        <v>0</v>
      </c>
      <c r="U9" s="139">
        <f t="shared" si="11"/>
        <v>0</v>
      </c>
      <c r="V9" s="139">
        <f t="shared" si="11"/>
        <v>7616489.6399999997</v>
      </c>
      <c r="W9" s="139">
        <f t="shared" si="11"/>
        <v>0</v>
      </c>
      <c r="X9" s="139">
        <f t="shared" si="11"/>
        <v>7616489.6399999997</v>
      </c>
      <c r="Y9" s="139">
        <f t="shared" si="11"/>
        <v>7616489.6399999997</v>
      </c>
      <c r="Z9" s="139">
        <f t="shared" si="11"/>
        <v>0</v>
      </c>
      <c r="AA9" s="139">
        <f t="shared" si="11"/>
        <v>0</v>
      </c>
      <c r="AB9" s="139">
        <f t="shared" si="11"/>
        <v>0</v>
      </c>
      <c r="AC9" s="139">
        <f t="shared" si="11"/>
        <v>0</v>
      </c>
      <c r="AD9" s="139">
        <f t="shared" si="11"/>
        <v>0</v>
      </c>
      <c r="AE9" s="139">
        <f t="shared" si="11"/>
        <v>0</v>
      </c>
      <c r="AF9" s="139">
        <f t="shared" si="11"/>
        <v>0</v>
      </c>
      <c r="AG9" s="139">
        <f t="shared" si="11"/>
        <v>0</v>
      </c>
      <c r="AH9" s="139">
        <f t="shared" si="11"/>
        <v>0</v>
      </c>
      <c r="AI9" s="139">
        <f t="shared" si="11"/>
        <v>0</v>
      </c>
      <c r="AJ9" s="139">
        <f t="shared" si="11"/>
        <v>702418.57</v>
      </c>
      <c r="AK9" s="139">
        <f t="shared" si="11"/>
        <v>0</v>
      </c>
      <c r="AL9" s="139">
        <f t="shared" si="11"/>
        <v>702418.57</v>
      </c>
      <c r="AM9" s="139">
        <f t="shared" si="11"/>
        <v>702418.57</v>
      </c>
      <c r="AN9" s="139">
        <f t="shared" si="11"/>
        <v>0</v>
      </c>
      <c r="AO9" s="139">
        <f t="shared" si="11"/>
        <v>0</v>
      </c>
      <c r="AP9" s="139">
        <f t="shared" si="11"/>
        <v>0</v>
      </c>
      <c r="AQ9" s="139">
        <f t="shared" si="11"/>
        <v>0</v>
      </c>
      <c r="AR9" s="139">
        <f t="shared" si="11"/>
        <v>0</v>
      </c>
      <c r="AS9" s="139">
        <f t="shared" si="11"/>
        <v>0</v>
      </c>
      <c r="AT9" s="139">
        <f t="shared" si="11"/>
        <v>0</v>
      </c>
      <c r="AU9" s="139">
        <f t="shared" si="11"/>
        <v>0</v>
      </c>
      <c r="AV9" s="139">
        <f t="shared" si="11"/>
        <v>0</v>
      </c>
      <c r="AW9" s="139">
        <f t="shared" si="11"/>
        <v>0</v>
      </c>
      <c r="AX9" s="139">
        <f t="shared" si="11"/>
        <v>8851091.7899999991</v>
      </c>
      <c r="AY9" s="139">
        <f t="shared" si="11"/>
        <v>0</v>
      </c>
      <c r="AZ9" s="139">
        <f t="shared" si="11"/>
        <v>8851091.7899999991</v>
      </c>
      <c r="BA9" s="139">
        <f t="shared" si="11"/>
        <v>8851091.7899999991</v>
      </c>
      <c r="BB9" s="140"/>
      <c r="BC9" s="125"/>
      <c r="BD9" s="76"/>
      <c r="BE9" s="76"/>
      <c r="BF9" s="76"/>
      <c r="BG9" s="76"/>
      <c r="BH9" s="76"/>
      <c r="BI9" s="76"/>
    </row>
    <row r="10" spans="1:61" ht="75">
      <c r="A10" s="63">
        <v>2020</v>
      </c>
      <c r="B10" s="63">
        <v>8324</v>
      </c>
      <c r="C10" s="63">
        <v>1</v>
      </c>
      <c r="D10" s="63">
        <v>2</v>
      </c>
      <c r="E10" s="63">
        <v>1</v>
      </c>
      <c r="F10" s="63">
        <v>1000</v>
      </c>
      <c r="G10" s="63">
        <v>1200</v>
      </c>
      <c r="H10" s="63"/>
      <c r="I10" s="65"/>
      <c r="J10" s="66" t="s">
        <v>4</v>
      </c>
      <c r="L10" s="141">
        <v>0</v>
      </c>
      <c r="M10" s="141">
        <v>0</v>
      </c>
      <c r="N10" s="141">
        <v>0</v>
      </c>
      <c r="O10" s="141">
        <f>+O11</f>
        <v>17170000</v>
      </c>
      <c r="P10" s="141">
        <v>0</v>
      </c>
      <c r="Q10" s="141">
        <f>+Q11</f>
        <v>17170000</v>
      </c>
      <c r="R10" s="141">
        <f t="shared" si="11"/>
        <v>17170000</v>
      </c>
      <c r="S10" s="141">
        <f t="shared" si="11"/>
        <v>0</v>
      </c>
      <c r="T10" s="141">
        <f t="shared" si="11"/>
        <v>0</v>
      </c>
      <c r="U10" s="141">
        <f t="shared" si="11"/>
        <v>0</v>
      </c>
      <c r="V10" s="141">
        <f t="shared" si="11"/>
        <v>7616489.6399999997</v>
      </c>
      <c r="W10" s="141">
        <f t="shared" si="11"/>
        <v>0</v>
      </c>
      <c r="X10" s="141">
        <f t="shared" si="11"/>
        <v>7616489.6399999997</v>
      </c>
      <c r="Y10" s="141">
        <f t="shared" si="11"/>
        <v>7616489.6399999997</v>
      </c>
      <c r="Z10" s="141">
        <f t="shared" si="11"/>
        <v>0</v>
      </c>
      <c r="AA10" s="141">
        <f t="shared" si="11"/>
        <v>0</v>
      </c>
      <c r="AB10" s="141">
        <f t="shared" si="11"/>
        <v>0</v>
      </c>
      <c r="AC10" s="141">
        <f t="shared" si="11"/>
        <v>0</v>
      </c>
      <c r="AD10" s="141">
        <f t="shared" si="11"/>
        <v>0</v>
      </c>
      <c r="AE10" s="141">
        <f t="shared" si="11"/>
        <v>0</v>
      </c>
      <c r="AF10" s="141">
        <f t="shared" si="11"/>
        <v>0</v>
      </c>
      <c r="AG10" s="141">
        <f t="shared" si="11"/>
        <v>0</v>
      </c>
      <c r="AH10" s="141">
        <f t="shared" si="11"/>
        <v>0</v>
      </c>
      <c r="AI10" s="141">
        <f t="shared" si="11"/>
        <v>0</v>
      </c>
      <c r="AJ10" s="141">
        <f t="shared" si="11"/>
        <v>702418.57</v>
      </c>
      <c r="AK10" s="141">
        <f t="shared" si="11"/>
        <v>0</v>
      </c>
      <c r="AL10" s="141">
        <f t="shared" si="11"/>
        <v>702418.57</v>
      </c>
      <c r="AM10" s="141">
        <f t="shared" si="11"/>
        <v>702418.57</v>
      </c>
      <c r="AN10" s="141">
        <f t="shared" si="11"/>
        <v>0</v>
      </c>
      <c r="AO10" s="141">
        <f t="shared" si="11"/>
        <v>0</v>
      </c>
      <c r="AP10" s="141">
        <f t="shared" si="11"/>
        <v>0</v>
      </c>
      <c r="AQ10" s="141">
        <f t="shared" si="11"/>
        <v>0</v>
      </c>
      <c r="AR10" s="141">
        <f t="shared" si="11"/>
        <v>0</v>
      </c>
      <c r="AS10" s="141">
        <f t="shared" si="11"/>
        <v>0</v>
      </c>
      <c r="AT10" s="141">
        <f t="shared" si="11"/>
        <v>0</v>
      </c>
      <c r="AU10" s="141">
        <f t="shared" si="11"/>
        <v>0</v>
      </c>
      <c r="AV10" s="141">
        <f t="shared" si="11"/>
        <v>0</v>
      </c>
      <c r="AW10" s="141">
        <f t="shared" si="11"/>
        <v>0</v>
      </c>
      <c r="AX10" s="141">
        <f t="shared" si="11"/>
        <v>8851091.7899999991</v>
      </c>
      <c r="AY10" s="141">
        <f t="shared" si="11"/>
        <v>0</v>
      </c>
      <c r="AZ10" s="141">
        <f t="shared" si="11"/>
        <v>8851091.7899999991</v>
      </c>
      <c r="BA10" s="141">
        <f t="shared" si="11"/>
        <v>8851091.7899999991</v>
      </c>
      <c r="BB10" s="142"/>
      <c r="BC10" s="120"/>
      <c r="BD10" s="77"/>
      <c r="BE10" s="77"/>
      <c r="BF10" s="77"/>
      <c r="BG10" s="77"/>
      <c r="BH10" s="77"/>
      <c r="BI10" s="77"/>
    </row>
    <row r="11" spans="1:61" ht="37.5">
      <c r="A11" s="67">
        <v>2020</v>
      </c>
      <c r="B11" s="67">
        <v>8324</v>
      </c>
      <c r="C11" s="67">
        <v>1</v>
      </c>
      <c r="D11" s="67">
        <v>2</v>
      </c>
      <c r="E11" s="67">
        <v>1</v>
      </c>
      <c r="F11" s="67">
        <v>1000</v>
      </c>
      <c r="G11" s="67">
        <v>1200</v>
      </c>
      <c r="H11" s="67">
        <v>121</v>
      </c>
      <c r="I11" s="69"/>
      <c r="J11" s="70" t="s">
        <v>5</v>
      </c>
      <c r="L11" s="143">
        <v>0</v>
      </c>
      <c r="M11" s="143">
        <v>0</v>
      </c>
      <c r="N11" s="143">
        <v>0</v>
      </c>
      <c r="O11" s="143">
        <f>+O12</f>
        <v>17170000</v>
      </c>
      <c r="P11" s="143">
        <f t="shared" ref="P11:R11" si="12">+P12</f>
        <v>0</v>
      </c>
      <c r="Q11" s="143">
        <f t="shared" si="12"/>
        <v>17170000</v>
      </c>
      <c r="R11" s="143">
        <f t="shared" si="12"/>
        <v>17170000</v>
      </c>
      <c r="S11" s="143">
        <f t="shared" ref="S11:U11" si="13">+S12</f>
        <v>0</v>
      </c>
      <c r="T11" s="143">
        <f t="shared" si="13"/>
        <v>0</v>
      </c>
      <c r="U11" s="143">
        <f t="shared" si="13"/>
        <v>0</v>
      </c>
      <c r="V11" s="143">
        <f t="shared" ref="V11:W11" si="14">+V12</f>
        <v>7616489.6399999997</v>
      </c>
      <c r="W11" s="143">
        <f t="shared" si="14"/>
        <v>0</v>
      </c>
      <c r="X11" s="143">
        <f t="shared" ref="X11:X29" si="15">+V11+W11</f>
        <v>7616489.6399999997</v>
      </c>
      <c r="Y11" s="143">
        <f t="shared" ref="Y11:Y29" si="16">+U11+X11</f>
        <v>7616489.6399999997</v>
      </c>
      <c r="Z11" s="143">
        <f t="shared" ref="Z11" si="17">+Z12</f>
        <v>0</v>
      </c>
      <c r="AA11" s="143">
        <f t="shared" ref="AA11" si="18">+AA12</f>
        <v>0</v>
      </c>
      <c r="AB11" s="143">
        <f t="shared" ref="AB11" si="19">+AB12</f>
        <v>0</v>
      </c>
      <c r="AC11" s="143">
        <f t="shared" ref="AC11:AD11" si="20">+AC12</f>
        <v>0</v>
      </c>
      <c r="AD11" s="143">
        <f t="shared" si="20"/>
        <v>0</v>
      </c>
      <c r="AE11" s="143">
        <f t="shared" ref="AE11:AE12" si="21">+AC11+AD11</f>
        <v>0</v>
      </c>
      <c r="AF11" s="143">
        <f t="shared" ref="AF11:AF12" si="22">+AB11+AE11</f>
        <v>0</v>
      </c>
      <c r="AG11" s="143">
        <f t="shared" ref="AG11" si="23">+AG12</f>
        <v>0</v>
      </c>
      <c r="AH11" s="143">
        <f t="shared" ref="AH11" si="24">+AH12</f>
        <v>0</v>
      </c>
      <c r="AI11" s="143">
        <f t="shared" ref="AI11" si="25">+AI12</f>
        <v>0</v>
      </c>
      <c r="AJ11" s="143">
        <f t="shared" ref="AJ11:AK11" si="26">+AJ12</f>
        <v>702418.57</v>
      </c>
      <c r="AK11" s="143">
        <f t="shared" si="26"/>
        <v>0</v>
      </c>
      <c r="AL11" s="143">
        <f t="shared" ref="AL11:AL12" si="27">+AJ11+AK11</f>
        <v>702418.57</v>
      </c>
      <c r="AM11" s="143">
        <f t="shared" ref="AM11:AM12" si="28">+AI11+AL11</f>
        <v>702418.57</v>
      </c>
      <c r="AN11" s="143">
        <f t="shared" ref="AN11" si="29">+AN12</f>
        <v>0</v>
      </c>
      <c r="AO11" s="143">
        <f t="shared" ref="AO11" si="30">+AO12</f>
        <v>0</v>
      </c>
      <c r="AP11" s="143">
        <f t="shared" ref="AP11" si="31">+AP12</f>
        <v>0</v>
      </c>
      <c r="AQ11" s="143">
        <f t="shared" ref="AQ11:AR11" si="32">+AQ12</f>
        <v>0</v>
      </c>
      <c r="AR11" s="143">
        <f t="shared" si="32"/>
        <v>0</v>
      </c>
      <c r="AS11" s="143">
        <f t="shared" ref="AS11:AS12" si="33">+AQ11+AR11</f>
        <v>0</v>
      </c>
      <c r="AT11" s="143">
        <f t="shared" ref="AT11:AT12" si="34">+AP11+AS11</f>
        <v>0</v>
      </c>
      <c r="AU11" s="143">
        <f t="shared" si="3"/>
        <v>0</v>
      </c>
      <c r="AV11" s="143">
        <f t="shared" si="4"/>
        <v>0</v>
      </c>
      <c r="AW11" s="143">
        <f t="shared" si="5"/>
        <v>0</v>
      </c>
      <c r="AX11" s="143">
        <f t="shared" si="6"/>
        <v>8851091.7899999991</v>
      </c>
      <c r="AY11" s="143">
        <f t="shared" si="7"/>
        <v>0</v>
      </c>
      <c r="AZ11" s="143">
        <f t="shared" si="8"/>
        <v>8851091.7899999991</v>
      </c>
      <c r="BA11" s="143">
        <f t="shared" si="9"/>
        <v>8851091.7899999991</v>
      </c>
      <c r="BB11" s="144"/>
      <c r="BC11" s="126"/>
      <c r="BD11" s="78"/>
      <c r="BE11" s="78"/>
      <c r="BF11" s="78"/>
      <c r="BG11" s="78"/>
      <c r="BH11" s="78"/>
      <c r="BI11" s="78"/>
    </row>
    <row r="12" spans="1:61" ht="37.5">
      <c r="A12" s="71">
        <v>2020</v>
      </c>
      <c r="B12" s="71">
        <v>8324</v>
      </c>
      <c r="C12" s="71">
        <v>1</v>
      </c>
      <c r="D12" s="71">
        <v>2</v>
      </c>
      <c r="E12" s="71">
        <v>1</v>
      </c>
      <c r="F12" s="71">
        <v>1000</v>
      </c>
      <c r="G12" s="71">
        <v>1200</v>
      </c>
      <c r="H12" s="71">
        <v>121</v>
      </c>
      <c r="I12" s="72" t="s">
        <v>128</v>
      </c>
      <c r="J12" s="73" t="s">
        <v>6</v>
      </c>
      <c r="L12" s="145">
        <v>0</v>
      </c>
      <c r="M12" s="145">
        <v>0</v>
      </c>
      <c r="N12" s="146">
        <v>0</v>
      </c>
      <c r="O12" s="145">
        <v>17170000</v>
      </c>
      <c r="P12" s="145">
        <v>0</v>
      </c>
      <c r="Q12" s="146">
        <f>+O12</f>
        <v>17170000</v>
      </c>
      <c r="R12" s="146">
        <v>17170000</v>
      </c>
      <c r="S12" s="145">
        <v>0</v>
      </c>
      <c r="T12" s="145">
        <v>0</v>
      </c>
      <c r="U12" s="145">
        <f t="shared" ref="U12:U29" si="35">+S12+T12</f>
        <v>0</v>
      </c>
      <c r="V12" s="145">
        <v>7616489.6399999997</v>
      </c>
      <c r="W12" s="145">
        <v>0</v>
      </c>
      <c r="X12" s="145">
        <f t="shared" si="15"/>
        <v>7616489.6399999997</v>
      </c>
      <c r="Y12" s="145">
        <f t="shared" si="16"/>
        <v>7616489.6399999997</v>
      </c>
      <c r="Z12" s="145">
        <v>0</v>
      </c>
      <c r="AA12" s="145">
        <v>0</v>
      </c>
      <c r="AB12" s="145">
        <f t="shared" ref="AB12" si="36">+Z12+AA12</f>
        <v>0</v>
      </c>
      <c r="AC12" s="145">
        <v>0</v>
      </c>
      <c r="AD12" s="145">
        <v>0</v>
      </c>
      <c r="AE12" s="145">
        <f t="shared" si="21"/>
        <v>0</v>
      </c>
      <c r="AF12" s="145">
        <f t="shared" si="22"/>
        <v>0</v>
      </c>
      <c r="AG12" s="145">
        <v>0</v>
      </c>
      <c r="AH12" s="145">
        <v>0</v>
      </c>
      <c r="AI12" s="145">
        <f t="shared" ref="AI12" si="37">+AG12+AH12</f>
        <v>0</v>
      </c>
      <c r="AJ12" s="145">
        <v>702418.57</v>
      </c>
      <c r="AK12" s="145">
        <v>0</v>
      </c>
      <c r="AL12" s="145">
        <f t="shared" si="27"/>
        <v>702418.57</v>
      </c>
      <c r="AM12" s="145">
        <f t="shared" si="28"/>
        <v>702418.57</v>
      </c>
      <c r="AN12" s="145">
        <v>0</v>
      </c>
      <c r="AO12" s="145">
        <v>0</v>
      </c>
      <c r="AP12" s="145">
        <f t="shared" ref="AP12" si="38">+AN12+AO12</f>
        <v>0</v>
      </c>
      <c r="AQ12" s="145">
        <v>0</v>
      </c>
      <c r="AR12" s="145">
        <v>0</v>
      </c>
      <c r="AS12" s="145">
        <f t="shared" si="33"/>
        <v>0</v>
      </c>
      <c r="AT12" s="145">
        <f t="shared" si="34"/>
        <v>0</v>
      </c>
      <c r="AU12" s="145">
        <f t="shared" si="3"/>
        <v>0</v>
      </c>
      <c r="AV12" s="145">
        <f t="shared" si="4"/>
        <v>0</v>
      </c>
      <c r="AW12" s="145">
        <f t="shared" si="5"/>
        <v>0</v>
      </c>
      <c r="AX12" s="145">
        <f t="shared" si="6"/>
        <v>8851091.7899999991</v>
      </c>
      <c r="AY12" s="145">
        <f t="shared" si="7"/>
        <v>0</v>
      </c>
      <c r="AZ12" s="145">
        <f t="shared" si="8"/>
        <v>8851091.7899999991</v>
      </c>
      <c r="BA12" s="145">
        <f t="shared" si="9"/>
        <v>8851091.7899999991</v>
      </c>
      <c r="BB12" s="147">
        <v>68</v>
      </c>
      <c r="BC12" s="127"/>
      <c r="BD12" s="79"/>
      <c r="BE12" s="79"/>
      <c r="BF12" s="79"/>
      <c r="BG12" s="79"/>
      <c r="BH12" s="147">
        <f>+BB12-BD12-BF12</f>
        <v>68</v>
      </c>
      <c r="BI12" s="147">
        <f>+BC12-BE12-BG12</f>
        <v>0</v>
      </c>
    </row>
    <row r="13" spans="1:61" ht="37.5">
      <c r="A13" s="59">
        <v>2020</v>
      </c>
      <c r="B13" s="59">
        <v>8324</v>
      </c>
      <c r="C13" s="59">
        <v>1</v>
      </c>
      <c r="D13" s="59">
        <v>2</v>
      </c>
      <c r="E13" s="59">
        <v>1</v>
      </c>
      <c r="F13" s="59">
        <v>2000</v>
      </c>
      <c r="G13" s="59"/>
      <c r="H13" s="59"/>
      <c r="I13" s="61"/>
      <c r="J13" s="62" t="s">
        <v>8</v>
      </c>
      <c r="L13" s="139">
        <f>+L14</f>
        <v>1699800</v>
      </c>
      <c r="M13" s="139">
        <f t="shared" ref="M13:S13" si="39">+M14</f>
        <v>0</v>
      </c>
      <c r="N13" s="139">
        <f t="shared" si="39"/>
        <v>1699800</v>
      </c>
      <c r="O13" s="139">
        <f t="shared" si="39"/>
        <v>0</v>
      </c>
      <c r="P13" s="139">
        <f t="shared" si="39"/>
        <v>0</v>
      </c>
      <c r="Q13" s="139">
        <f t="shared" si="39"/>
        <v>0</v>
      </c>
      <c r="R13" s="139">
        <f t="shared" si="39"/>
        <v>1699800</v>
      </c>
      <c r="S13" s="139">
        <f t="shared" si="39"/>
        <v>1698280.6</v>
      </c>
      <c r="T13" s="139">
        <f t="shared" ref="T13" si="40">+T14</f>
        <v>0</v>
      </c>
      <c r="U13" s="139">
        <f t="shared" ref="U13" si="41">+U14</f>
        <v>1698280.6</v>
      </c>
      <c r="V13" s="139">
        <f t="shared" ref="V13" si="42">+V14</f>
        <v>0</v>
      </c>
      <c r="W13" s="139">
        <f t="shared" ref="W13" si="43">+W14</f>
        <v>0</v>
      </c>
      <c r="X13" s="139">
        <f t="shared" ref="X13" si="44">+X14</f>
        <v>0</v>
      </c>
      <c r="Y13" s="139">
        <f t="shared" ref="Y13:Z13" si="45">+Y14</f>
        <v>1698280.6</v>
      </c>
      <c r="Z13" s="139">
        <f t="shared" si="45"/>
        <v>0</v>
      </c>
      <c r="AA13" s="139">
        <f t="shared" ref="AA13" si="46">+AA14</f>
        <v>0</v>
      </c>
      <c r="AB13" s="139">
        <f t="shared" ref="AB13" si="47">+AB14</f>
        <v>0</v>
      </c>
      <c r="AC13" s="139">
        <f t="shared" ref="AC13" si="48">+AC14</f>
        <v>0</v>
      </c>
      <c r="AD13" s="139">
        <f t="shared" ref="AD13" si="49">+AD14</f>
        <v>0</v>
      </c>
      <c r="AE13" s="139">
        <f t="shared" ref="AE13" si="50">+AE14</f>
        <v>0</v>
      </c>
      <c r="AF13" s="139">
        <f t="shared" ref="AF13:AG13" si="51">+AF14</f>
        <v>0</v>
      </c>
      <c r="AG13" s="139">
        <f t="shared" si="51"/>
        <v>0</v>
      </c>
      <c r="AH13" s="139">
        <f t="shared" ref="AH13" si="52">+AH14</f>
        <v>0</v>
      </c>
      <c r="AI13" s="139">
        <f t="shared" ref="AI13" si="53">+AI14</f>
        <v>0</v>
      </c>
      <c r="AJ13" s="139">
        <f t="shared" ref="AJ13" si="54">+AJ14</f>
        <v>0</v>
      </c>
      <c r="AK13" s="139">
        <f t="shared" ref="AK13" si="55">+AK14</f>
        <v>0</v>
      </c>
      <c r="AL13" s="139">
        <f t="shared" ref="AL13" si="56">+AL14</f>
        <v>0</v>
      </c>
      <c r="AM13" s="139">
        <f t="shared" ref="AM13:AN13" si="57">+AM14</f>
        <v>0</v>
      </c>
      <c r="AN13" s="139">
        <f t="shared" si="57"/>
        <v>0</v>
      </c>
      <c r="AO13" s="139">
        <f t="shared" ref="AO13" si="58">+AO14</f>
        <v>0</v>
      </c>
      <c r="AP13" s="139">
        <f t="shared" ref="AP13" si="59">+AP14</f>
        <v>0</v>
      </c>
      <c r="AQ13" s="139">
        <f t="shared" ref="AQ13" si="60">+AQ14</f>
        <v>0</v>
      </c>
      <c r="AR13" s="139">
        <f t="shared" ref="AR13" si="61">+AR14</f>
        <v>0</v>
      </c>
      <c r="AS13" s="139">
        <f t="shared" ref="AS13" si="62">+AS14</f>
        <v>0</v>
      </c>
      <c r="AT13" s="139">
        <f t="shared" ref="AT13:AU13" si="63">+AT14</f>
        <v>0</v>
      </c>
      <c r="AU13" s="139">
        <f t="shared" si="63"/>
        <v>1519.4000000000233</v>
      </c>
      <c r="AV13" s="139">
        <f t="shared" ref="AV13" si="64">+AV14</f>
        <v>0</v>
      </c>
      <c r="AW13" s="139">
        <f t="shared" ref="AW13" si="65">+AW14</f>
        <v>1519.4000000000233</v>
      </c>
      <c r="AX13" s="139">
        <f t="shared" ref="AX13" si="66">+AX14</f>
        <v>0</v>
      </c>
      <c r="AY13" s="139">
        <f t="shared" ref="AY13" si="67">+AY14</f>
        <v>0</v>
      </c>
      <c r="AZ13" s="139">
        <f t="shared" ref="AZ13" si="68">+AZ14</f>
        <v>0</v>
      </c>
      <c r="BA13" s="139">
        <f t="shared" ref="BA13" si="69">+BA14</f>
        <v>1519.4000000000233</v>
      </c>
      <c r="BB13" s="140"/>
      <c r="BC13" s="125"/>
      <c r="BD13" s="76"/>
      <c r="BE13" s="76"/>
      <c r="BF13" s="76"/>
      <c r="BG13" s="76"/>
      <c r="BH13" s="76"/>
      <c r="BI13" s="76"/>
    </row>
    <row r="14" spans="1:61" ht="75">
      <c r="A14" s="63">
        <v>2020</v>
      </c>
      <c r="B14" s="63">
        <v>8324</v>
      </c>
      <c r="C14" s="63">
        <v>1</v>
      </c>
      <c r="D14" s="63">
        <v>2</v>
      </c>
      <c r="E14" s="63">
        <v>1</v>
      </c>
      <c r="F14" s="63">
        <v>2000</v>
      </c>
      <c r="G14" s="63">
        <v>2500</v>
      </c>
      <c r="H14" s="63"/>
      <c r="I14" s="65"/>
      <c r="J14" s="66" t="s">
        <v>47</v>
      </c>
      <c r="L14" s="141">
        <f>+L15+L17</f>
        <v>1699800</v>
      </c>
      <c r="M14" s="141">
        <f t="shared" ref="M14:BA14" si="70">+M15+M17</f>
        <v>0</v>
      </c>
      <c r="N14" s="141">
        <f t="shared" si="70"/>
        <v>1699800</v>
      </c>
      <c r="O14" s="141">
        <f t="shared" si="70"/>
        <v>0</v>
      </c>
      <c r="P14" s="141">
        <f t="shared" si="70"/>
        <v>0</v>
      </c>
      <c r="Q14" s="141">
        <f t="shared" si="70"/>
        <v>0</v>
      </c>
      <c r="R14" s="141">
        <f t="shared" si="70"/>
        <v>1699800</v>
      </c>
      <c r="S14" s="141">
        <f t="shared" si="70"/>
        <v>1698280.6</v>
      </c>
      <c r="T14" s="141">
        <f t="shared" si="70"/>
        <v>0</v>
      </c>
      <c r="U14" s="141">
        <f t="shared" si="70"/>
        <v>1698280.6</v>
      </c>
      <c r="V14" s="141">
        <f t="shared" si="70"/>
        <v>0</v>
      </c>
      <c r="W14" s="141">
        <f t="shared" si="70"/>
        <v>0</v>
      </c>
      <c r="X14" s="141">
        <f t="shared" si="70"/>
        <v>0</v>
      </c>
      <c r="Y14" s="141">
        <f t="shared" si="70"/>
        <v>1698280.6</v>
      </c>
      <c r="Z14" s="141">
        <f t="shared" si="70"/>
        <v>0</v>
      </c>
      <c r="AA14" s="141">
        <f t="shared" si="70"/>
        <v>0</v>
      </c>
      <c r="AB14" s="141">
        <f t="shared" si="70"/>
        <v>0</v>
      </c>
      <c r="AC14" s="141">
        <f t="shared" si="70"/>
        <v>0</v>
      </c>
      <c r="AD14" s="141">
        <f t="shared" si="70"/>
        <v>0</v>
      </c>
      <c r="AE14" s="141">
        <f t="shared" si="70"/>
        <v>0</v>
      </c>
      <c r="AF14" s="141">
        <f t="shared" si="70"/>
        <v>0</v>
      </c>
      <c r="AG14" s="141">
        <f t="shared" si="70"/>
        <v>0</v>
      </c>
      <c r="AH14" s="141">
        <f t="shared" si="70"/>
        <v>0</v>
      </c>
      <c r="AI14" s="141">
        <f t="shared" si="70"/>
        <v>0</v>
      </c>
      <c r="AJ14" s="141">
        <f t="shared" si="70"/>
        <v>0</v>
      </c>
      <c r="AK14" s="141">
        <f t="shared" si="70"/>
        <v>0</v>
      </c>
      <c r="AL14" s="141">
        <f t="shared" si="70"/>
        <v>0</v>
      </c>
      <c r="AM14" s="141">
        <f t="shared" si="70"/>
        <v>0</v>
      </c>
      <c r="AN14" s="141">
        <f t="shared" si="70"/>
        <v>0</v>
      </c>
      <c r="AO14" s="141">
        <f t="shared" si="70"/>
        <v>0</v>
      </c>
      <c r="AP14" s="141">
        <f t="shared" si="70"/>
        <v>0</v>
      </c>
      <c r="AQ14" s="141">
        <f t="shared" si="70"/>
        <v>0</v>
      </c>
      <c r="AR14" s="141">
        <f t="shared" si="70"/>
        <v>0</v>
      </c>
      <c r="AS14" s="141">
        <f t="shared" si="70"/>
        <v>0</v>
      </c>
      <c r="AT14" s="141">
        <f t="shared" si="70"/>
        <v>0</v>
      </c>
      <c r="AU14" s="141">
        <f t="shared" si="70"/>
        <v>1519.4000000000233</v>
      </c>
      <c r="AV14" s="141">
        <f t="shared" si="70"/>
        <v>0</v>
      </c>
      <c r="AW14" s="141">
        <f t="shared" si="70"/>
        <v>1519.4000000000233</v>
      </c>
      <c r="AX14" s="141">
        <f t="shared" si="70"/>
        <v>0</v>
      </c>
      <c r="AY14" s="141">
        <f t="shared" si="70"/>
        <v>0</v>
      </c>
      <c r="AZ14" s="141">
        <f t="shared" si="70"/>
        <v>0</v>
      </c>
      <c r="BA14" s="141">
        <f t="shared" si="70"/>
        <v>1519.4000000000233</v>
      </c>
      <c r="BB14" s="142"/>
      <c r="BC14" s="120"/>
      <c r="BD14" s="77"/>
      <c r="BE14" s="77"/>
      <c r="BF14" s="77"/>
      <c r="BG14" s="77"/>
      <c r="BH14" s="77"/>
      <c r="BI14" s="77"/>
    </row>
    <row r="15" spans="1:61" ht="37.5">
      <c r="A15" s="173">
        <v>2</v>
      </c>
      <c r="B15" s="67">
        <v>2020</v>
      </c>
      <c r="C15" s="68">
        <v>8324</v>
      </c>
      <c r="D15" s="67">
        <v>1</v>
      </c>
      <c r="E15" s="67">
        <v>2</v>
      </c>
      <c r="F15" s="67">
        <v>1</v>
      </c>
      <c r="G15" s="67">
        <v>2500</v>
      </c>
      <c r="H15" s="67">
        <v>251</v>
      </c>
      <c r="I15" s="69"/>
      <c r="J15" s="70" t="s">
        <v>144</v>
      </c>
      <c r="L15" s="143">
        <f>+L16</f>
        <v>700000</v>
      </c>
      <c r="M15" s="143">
        <f t="shared" ref="M15:R15" si="71">+M16</f>
        <v>0</v>
      </c>
      <c r="N15" s="143">
        <f t="shared" si="71"/>
        <v>700000</v>
      </c>
      <c r="O15" s="143">
        <f t="shared" si="71"/>
        <v>0</v>
      </c>
      <c r="P15" s="143">
        <f t="shared" si="71"/>
        <v>0</v>
      </c>
      <c r="Q15" s="143">
        <f t="shared" si="71"/>
        <v>0</v>
      </c>
      <c r="R15" s="143">
        <f t="shared" si="71"/>
        <v>700000</v>
      </c>
      <c r="S15" s="143">
        <f>+S16</f>
        <v>699259.6</v>
      </c>
      <c r="T15" s="143">
        <f t="shared" ref="T15" si="72">+T16</f>
        <v>0</v>
      </c>
      <c r="U15" s="143">
        <f t="shared" ref="U15" si="73">+U16</f>
        <v>699259.6</v>
      </c>
      <c r="V15" s="143">
        <f t="shared" ref="V15" si="74">+V16</f>
        <v>0</v>
      </c>
      <c r="W15" s="143">
        <f t="shared" ref="W15" si="75">+W16</f>
        <v>0</v>
      </c>
      <c r="X15" s="143">
        <f t="shared" ref="X15" si="76">+X16</f>
        <v>0</v>
      </c>
      <c r="Y15" s="143">
        <f t="shared" ref="Y15" si="77">+Y16</f>
        <v>699259.6</v>
      </c>
      <c r="Z15" s="143">
        <f>+Z16</f>
        <v>0</v>
      </c>
      <c r="AA15" s="143">
        <f t="shared" ref="AA15" si="78">+AA16</f>
        <v>0</v>
      </c>
      <c r="AB15" s="143">
        <f t="shared" ref="AB15" si="79">+AB16</f>
        <v>0</v>
      </c>
      <c r="AC15" s="143">
        <f t="shared" ref="AC15" si="80">+AC16</f>
        <v>0</v>
      </c>
      <c r="AD15" s="143">
        <f t="shared" ref="AD15" si="81">+AD16</f>
        <v>0</v>
      </c>
      <c r="AE15" s="143">
        <f t="shared" ref="AE15" si="82">+AE16</f>
        <v>0</v>
      </c>
      <c r="AF15" s="143">
        <f t="shared" ref="AF15" si="83">+AF16</f>
        <v>0</v>
      </c>
      <c r="AG15" s="143">
        <f>+AG16</f>
        <v>0</v>
      </c>
      <c r="AH15" s="143">
        <f t="shared" ref="AH15" si="84">+AH16</f>
        <v>0</v>
      </c>
      <c r="AI15" s="143">
        <f t="shared" ref="AI15" si="85">+AI16</f>
        <v>0</v>
      </c>
      <c r="AJ15" s="143">
        <f t="shared" ref="AJ15" si="86">+AJ16</f>
        <v>0</v>
      </c>
      <c r="AK15" s="143">
        <f t="shared" ref="AK15" si="87">+AK16</f>
        <v>0</v>
      </c>
      <c r="AL15" s="143">
        <f t="shared" ref="AL15" si="88">+AL16</f>
        <v>0</v>
      </c>
      <c r="AM15" s="143">
        <f t="shared" ref="AM15" si="89">+AM16</f>
        <v>0</v>
      </c>
      <c r="AN15" s="143">
        <f>+AN16</f>
        <v>0</v>
      </c>
      <c r="AO15" s="143">
        <f t="shared" ref="AO15" si="90">+AO16</f>
        <v>0</v>
      </c>
      <c r="AP15" s="143">
        <f t="shared" ref="AP15" si="91">+AP16</f>
        <v>0</v>
      </c>
      <c r="AQ15" s="143">
        <f t="shared" ref="AQ15" si="92">+AQ16</f>
        <v>0</v>
      </c>
      <c r="AR15" s="143">
        <f t="shared" ref="AR15" si="93">+AR16</f>
        <v>0</v>
      </c>
      <c r="AS15" s="143">
        <f t="shared" ref="AS15" si="94">+AS16</f>
        <v>0</v>
      </c>
      <c r="AT15" s="143">
        <f t="shared" ref="AT15" si="95">+AT16</f>
        <v>0</v>
      </c>
      <c r="AU15" s="143">
        <f>+AU16</f>
        <v>740.40000000002328</v>
      </c>
      <c r="AV15" s="143">
        <f t="shared" ref="AV15" si="96">+AV16</f>
        <v>0</v>
      </c>
      <c r="AW15" s="143">
        <f t="shared" ref="AW15" si="97">+AW16</f>
        <v>740.40000000002328</v>
      </c>
      <c r="AX15" s="143">
        <f t="shared" ref="AX15" si="98">+AX16</f>
        <v>0</v>
      </c>
      <c r="AY15" s="143">
        <f t="shared" ref="AY15" si="99">+AY16</f>
        <v>0</v>
      </c>
      <c r="AZ15" s="143">
        <f t="shared" ref="AZ15" si="100">+AZ16</f>
        <v>0</v>
      </c>
      <c r="BA15" s="143">
        <f t="shared" ref="BA15" si="101">+BA16</f>
        <v>740.40000000002328</v>
      </c>
      <c r="BB15" s="144"/>
      <c r="BC15" s="126"/>
      <c r="BD15" s="78"/>
      <c r="BE15" s="78"/>
      <c r="BF15" s="78"/>
      <c r="BG15" s="78"/>
      <c r="BH15" s="78"/>
      <c r="BI15" s="78"/>
    </row>
    <row r="16" spans="1:61" ht="37.5">
      <c r="A16" s="174">
        <v>2</v>
      </c>
      <c r="B16" s="71">
        <v>2020</v>
      </c>
      <c r="C16" s="175">
        <v>8324</v>
      </c>
      <c r="D16" s="71">
        <v>1</v>
      </c>
      <c r="E16" s="71">
        <v>2</v>
      </c>
      <c r="F16" s="71">
        <v>1</v>
      </c>
      <c r="G16" s="71">
        <v>2500</v>
      </c>
      <c r="H16" s="71">
        <v>251</v>
      </c>
      <c r="I16" s="72" t="s">
        <v>128</v>
      </c>
      <c r="J16" s="73" t="s">
        <v>144</v>
      </c>
      <c r="L16" s="145">
        <v>700000</v>
      </c>
      <c r="M16" s="145">
        <v>0</v>
      </c>
      <c r="N16" s="146">
        <f>+L16+M16</f>
        <v>700000</v>
      </c>
      <c r="O16" s="145">
        <v>0</v>
      </c>
      <c r="P16" s="145">
        <v>0</v>
      </c>
      <c r="Q16" s="146">
        <f>+O16+P16</f>
        <v>0</v>
      </c>
      <c r="R16" s="146">
        <f>+N16+Q16</f>
        <v>700000</v>
      </c>
      <c r="S16" s="145">
        <v>699259.6</v>
      </c>
      <c r="T16" s="145">
        <v>0</v>
      </c>
      <c r="U16" s="145">
        <f t="shared" ref="U16" si="102">+S16+T16</f>
        <v>699259.6</v>
      </c>
      <c r="V16" s="145">
        <v>0</v>
      </c>
      <c r="W16" s="145">
        <v>0</v>
      </c>
      <c r="X16" s="145">
        <f t="shared" ref="X16" si="103">+V16+W16</f>
        <v>0</v>
      </c>
      <c r="Y16" s="145">
        <f t="shared" ref="Y16" si="104">+U16+X16</f>
        <v>699259.6</v>
      </c>
      <c r="Z16" s="145">
        <v>0</v>
      </c>
      <c r="AA16" s="145">
        <v>0</v>
      </c>
      <c r="AB16" s="145">
        <f t="shared" ref="AB16" si="105">+Z16+AA16</f>
        <v>0</v>
      </c>
      <c r="AC16" s="145">
        <v>0</v>
      </c>
      <c r="AD16" s="145">
        <v>0</v>
      </c>
      <c r="AE16" s="145">
        <f t="shared" ref="AE16" si="106">+AC16+AD16</f>
        <v>0</v>
      </c>
      <c r="AF16" s="145">
        <f t="shared" ref="AF16" si="107">+AB16+AE16</f>
        <v>0</v>
      </c>
      <c r="AG16" s="145">
        <v>0</v>
      </c>
      <c r="AH16" s="145">
        <v>0</v>
      </c>
      <c r="AI16" s="145">
        <f t="shared" ref="AI16" si="108">+AG16+AH16</f>
        <v>0</v>
      </c>
      <c r="AJ16" s="145">
        <v>0</v>
      </c>
      <c r="AK16" s="145">
        <v>0</v>
      </c>
      <c r="AL16" s="145">
        <f t="shared" ref="AL16" si="109">+AJ16+AK16</f>
        <v>0</v>
      </c>
      <c r="AM16" s="145">
        <f t="shared" ref="AM16" si="110">+AI16+AL16</f>
        <v>0</v>
      </c>
      <c r="AN16" s="145">
        <v>0</v>
      </c>
      <c r="AO16" s="145">
        <v>0</v>
      </c>
      <c r="AP16" s="145">
        <f t="shared" ref="AP16" si="111">+AN16+AO16</f>
        <v>0</v>
      </c>
      <c r="AQ16" s="145">
        <v>0</v>
      </c>
      <c r="AR16" s="145">
        <v>0</v>
      </c>
      <c r="AS16" s="145">
        <f t="shared" ref="AS16" si="112">+AQ16+AR16</f>
        <v>0</v>
      </c>
      <c r="AT16" s="145">
        <f t="shared" ref="AT16" si="113">+AP16+AS16</f>
        <v>0</v>
      </c>
      <c r="AU16" s="145">
        <f t="shared" ref="AU16" si="114">+L16-S16-Z16-AG16-AN16</f>
        <v>740.40000000002328</v>
      </c>
      <c r="AV16" s="145">
        <f t="shared" ref="AV16" si="115">+M16-T16-AA16-AH16-AO16</f>
        <v>0</v>
      </c>
      <c r="AW16" s="145">
        <f t="shared" ref="AW16" si="116">+N16-U16-AB16-AI16-AP16</f>
        <v>740.40000000002328</v>
      </c>
      <c r="AX16" s="145">
        <f t="shared" ref="AX16" si="117">+O16-V16-AC16-AJ16-AQ16</f>
        <v>0</v>
      </c>
      <c r="AY16" s="145">
        <f t="shared" ref="AY16" si="118">+P16-W16-AD16-AK16-AR16</f>
        <v>0</v>
      </c>
      <c r="AZ16" s="145">
        <f t="shared" ref="AZ16" si="119">+Q16-X16-AE16-AL16-AS16</f>
        <v>0</v>
      </c>
      <c r="BA16" s="145">
        <f t="shared" ref="BA16" si="120">+R16-Y16-AF16-AM16-AT16</f>
        <v>740.40000000002328</v>
      </c>
      <c r="BB16" s="147">
        <v>1</v>
      </c>
      <c r="BC16" s="127"/>
      <c r="BD16" s="147">
        <v>1</v>
      </c>
      <c r="BE16" s="79"/>
      <c r="BF16" s="79"/>
      <c r="BG16" s="79"/>
      <c r="BH16" s="147">
        <f>+BB16-BD16-BF16</f>
        <v>0</v>
      </c>
      <c r="BI16" s="147">
        <f>+BC16-BE16-BG16</f>
        <v>0</v>
      </c>
    </row>
    <row r="17" spans="1:61" ht="75">
      <c r="A17" s="67">
        <v>2020</v>
      </c>
      <c r="B17" s="67">
        <v>8324</v>
      </c>
      <c r="C17" s="67">
        <v>1</v>
      </c>
      <c r="D17" s="67">
        <v>2</v>
      </c>
      <c r="E17" s="67">
        <v>1</v>
      </c>
      <c r="F17" s="67">
        <v>2000</v>
      </c>
      <c r="G17" s="67">
        <v>2500</v>
      </c>
      <c r="H17" s="67">
        <v>255</v>
      </c>
      <c r="I17" s="69"/>
      <c r="J17" s="70" t="s">
        <v>48</v>
      </c>
      <c r="L17" s="143">
        <f>+L18</f>
        <v>999800</v>
      </c>
      <c r="M17" s="143">
        <f t="shared" ref="M17" si="121">+M18</f>
        <v>0</v>
      </c>
      <c r="N17" s="143">
        <f t="shared" ref="N17" si="122">+N18</f>
        <v>999800</v>
      </c>
      <c r="O17" s="143">
        <f t="shared" ref="O17" si="123">+O18</f>
        <v>0</v>
      </c>
      <c r="P17" s="143">
        <f t="shared" ref="P17" si="124">+P18</f>
        <v>0</v>
      </c>
      <c r="Q17" s="143">
        <f t="shared" ref="Q17" si="125">+Q18</f>
        <v>0</v>
      </c>
      <c r="R17" s="143">
        <f t="shared" ref="R17" si="126">+R18</f>
        <v>999800</v>
      </c>
      <c r="S17" s="143">
        <f>+S18</f>
        <v>999021</v>
      </c>
      <c r="T17" s="143">
        <f t="shared" ref="T17:Y17" si="127">+T18</f>
        <v>0</v>
      </c>
      <c r="U17" s="143">
        <f t="shared" si="127"/>
        <v>999021</v>
      </c>
      <c r="V17" s="143">
        <f t="shared" si="127"/>
        <v>0</v>
      </c>
      <c r="W17" s="143">
        <f t="shared" si="127"/>
        <v>0</v>
      </c>
      <c r="X17" s="143">
        <f t="shared" si="127"/>
        <v>0</v>
      </c>
      <c r="Y17" s="143">
        <f t="shared" si="127"/>
        <v>999021</v>
      </c>
      <c r="Z17" s="143">
        <f>+Z18</f>
        <v>0</v>
      </c>
      <c r="AA17" s="143">
        <f t="shared" ref="AA17" si="128">+AA18</f>
        <v>0</v>
      </c>
      <c r="AB17" s="143">
        <f t="shared" ref="AB17" si="129">+AB18</f>
        <v>0</v>
      </c>
      <c r="AC17" s="143">
        <f t="shared" ref="AC17" si="130">+AC18</f>
        <v>0</v>
      </c>
      <c r="AD17" s="143">
        <f t="shared" ref="AD17" si="131">+AD18</f>
        <v>0</v>
      </c>
      <c r="AE17" s="143">
        <f t="shared" ref="AE17" si="132">+AE18</f>
        <v>0</v>
      </c>
      <c r="AF17" s="143">
        <f t="shared" ref="AF17" si="133">+AF18</f>
        <v>0</v>
      </c>
      <c r="AG17" s="143">
        <f>+AG18</f>
        <v>0</v>
      </c>
      <c r="AH17" s="143">
        <f t="shared" ref="AH17" si="134">+AH18</f>
        <v>0</v>
      </c>
      <c r="AI17" s="143">
        <f t="shared" ref="AI17" si="135">+AI18</f>
        <v>0</v>
      </c>
      <c r="AJ17" s="143">
        <f t="shared" ref="AJ17" si="136">+AJ18</f>
        <v>0</v>
      </c>
      <c r="AK17" s="143">
        <f t="shared" ref="AK17" si="137">+AK18</f>
        <v>0</v>
      </c>
      <c r="AL17" s="143">
        <f t="shared" ref="AL17" si="138">+AL18</f>
        <v>0</v>
      </c>
      <c r="AM17" s="143">
        <f t="shared" ref="AM17" si="139">+AM18</f>
        <v>0</v>
      </c>
      <c r="AN17" s="143">
        <f>+AN18</f>
        <v>0</v>
      </c>
      <c r="AO17" s="143">
        <f t="shared" ref="AO17" si="140">+AO18</f>
        <v>0</v>
      </c>
      <c r="AP17" s="143">
        <f t="shared" ref="AP17" si="141">+AP18</f>
        <v>0</v>
      </c>
      <c r="AQ17" s="143">
        <f t="shared" ref="AQ17" si="142">+AQ18</f>
        <v>0</v>
      </c>
      <c r="AR17" s="143">
        <f t="shared" ref="AR17" si="143">+AR18</f>
        <v>0</v>
      </c>
      <c r="AS17" s="143">
        <f t="shared" ref="AS17" si="144">+AS18</f>
        <v>0</v>
      </c>
      <c r="AT17" s="143">
        <f t="shared" ref="AT17" si="145">+AT18</f>
        <v>0</v>
      </c>
      <c r="AU17" s="143">
        <f t="shared" si="3"/>
        <v>779</v>
      </c>
      <c r="AV17" s="143">
        <f t="shared" si="4"/>
        <v>0</v>
      </c>
      <c r="AW17" s="143">
        <f t="shared" si="5"/>
        <v>779</v>
      </c>
      <c r="AX17" s="143">
        <f t="shared" si="6"/>
        <v>0</v>
      </c>
      <c r="AY17" s="143">
        <f t="shared" si="7"/>
        <v>0</v>
      </c>
      <c r="AZ17" s="143">
        <f t="shared" si="8"/>
        <v>0</v>
      </c>
      <c r="BA17" s="143">
        <f t="shared" si="9"/>
        <v>779</v>
      </c>
      <c r="BB17" s="144"/>
      <c r="BC17" s="126"/>
      <c r="BD17" s="78"/>
      <c r="BE17" s="78"/>
      <c r="BF17" s="78"/>
      <c r="BG17" s="78"/>
      <c r="BH17" s="78"/>
      <c r="BI17" s="78"/>
    </row>
    <row r="18" spans="1:61" ht="75">
      <c r="A18" s="71">
        <v>2020</v>
      </c>
      <c r="B18" s="71">
        <v>8324</v>
      </c>
      <c r="C18" s="71">
        <v>1</v>
      </c>
      <c r="D18" s="71">
        <v>2</v>
      </c>
      <c r="E18" s="71">
        <v>1</v>
      </c>
      <c r="F18" s="71">
        <v>2000</v>
      </c>
      <c r="G18" s="71">
        <v>2500</v>
      </c>
      <c r="H18" s="71">
        <v>255</v>
      </c>
      <c r="I18" s="72" t="s">
        <v>128</v>
      </c>
      <c r="J18" s="73" t="s">
        <v>48</v>
      </c>
      <c r="L18" s="145">
        <v>999800</v>
      </c>
      <c r="M18" s="145">
        <v>0</v>
      </c>
      <c r="N18" s="146">
        <f>+L18+M18</f>
        <v>999800</v>
      </c>
      <c r="O18" s="145">
        <v>0</v>
      </c>
      <c r="P18" s="145">
        <v>0</v>
      </c>
      <c r="Q18" s="146">
        <f>+O18+P18</f>
        <v>0</v>
      </c>
      <c r="R18" s="146">
        <f>+N18+Q18</f>
        <v>999800</v>
      </c>
      <c r="S18" s="145">
        <v>999021</v>
      </c>
      <c r="T18" s="145">
        <v>0</v>
      </c>
      <c r="U18" s="145">
        <f t="shared" si="35"/>
        <v>999021</v>
      </c>
      <c r="V18" s="145">
        <v>0</v>
      </c>
      <c r="W18" s="145">
        <v>0</v>
      </c>
      <c r="X18" s="145">
        <f t="shared" si="15"/>
        <v>0</v>
      </c>
      <c r="Y18" s="145">
        <f t="shared" si="16"/>
        <v>999021</v>
      </c>
      <c r="Z18" s="145">
        <v>0</v>
      </c>
      <c r="AA18" s="145">
        <v>0</v>
      </c>
      <c r="AB18" s="145">
        <f t="shared" ref="AB18" si="146">+Z18+AA18</f>
        <v>0</v>
      </c>
      <c r="AC18" s="145">
        <v>0</v>
      </c>
      <c r="AD18" s="145">
        <v>0</v>
      </c>
      <c r="AE18" s="145">
        <f t="shared" ref="AE18" si="147">+AC18+AD18</f>
        <v>0</v>
      </c>
      <c r="AF18" s="145">
        <f t="shared" ref="AF18" si="148">+AB18+AE18</f>
        <v>0</v>
      </c>
      <c r="AG18" s="145">
        <v>0</v>
      </c>
      <c r="AH18" s="145">
        <v>0</v>
      </c>
      <c r="AI18" s="145">
        <f t="shared" ref="AI18" si="149">+AG18+AH18</f>
        <v>0</v>
      </c>
      <c r="AJ18" s="145">
        <v>0</v>
      </c>
      <c r="AK18" s="145">
        <v>0</v>
      </c>
      <c r="AL18" s="145">
        <f t="shared" ref="AL18" si="150">+AJ18+AK18</f>
        <v>0</v>
      </c>
      <c r="AM18" s="145">
        <f t="shared" ref="AM18" si="151">+AI18+AL18</f>
        <v>0</v>
      </c>
      <c r="AN18" s="145">
        <v>0</v>
      </c>
      <c r="AO18" s="145">
        <v>0</v>
      </c>
      <c r="AP18" s="145">
        <f t="shared" ref="AP18" si="152">+AN18+AO18</f>
        <v>0</v>
      </c>
      <c r="AQ18" s="145">
        <v>0</v>
      </c>
      <c r="AR18" s="145">
        <v>0</v>
      </c>
      <c r="AS18" s="145">
        <f t="shared" ref="AS18" si="153">+AQ18+AR18</f>
        <v>0</v>
      </c>
      <c r="AT18" s="145">
        <f t="shared" ref="AT18" si="154">+AP18+AS18</f>
        <v>0</v>
      </c>
      <c r="AU18" s="145">
        <f t="shared" si="3"/>
        <v>779</v>
      </c>
      <c r="AV18" s="145">
        <f t="shared" si="4"/>
        <v>0</v>
      </c>
      <c r="AW18" s="145">
        <f t="shared" si="5"/>
        <v>779</v>
      </c>
      <c r="AX18" s="145">
        <f t="shared" si="6"/>
        <v>0</v>
      </c>
      <c r="AY18" s="145">
        <f t="shared" si="7"/>
        <v>0</v>
      </c>
      <c r="AZ18" s="145">
        <f t="shared" si="8"/>
        <v>0</v>
      </c>
      <c r="BA18" s="145">
        <f t="shared" si="9"/>
        <v>779</v>
      </c>
      <c r="BB18" s="147">
        <v>1</v>
      </c>
      <c r="BC18" s="127"/>
      <c r="BD18" s="147">
        <v>1</v>
      </c>
      <c r="BE18" s="79"/>
      <c r="BF18" s="79"/>
      <c r="BG18" s="79"/>
      <c r="BH18" s="147">
        <f>+BB18-BD18-BF18</f>
        <v>0</v>
      </c>
      <c r="BI18" s="147">
        <f>+BC18-BE18-BG18</f>
        <v>0</v>
      </c>
    </row>
    <row r="19" spans="1:61" ht="37.5">
      <c r="A19" s="59">
        <v>2020</v>
      </c>
      <c r="B19" s="59">
        <v>8324</v>
      </c>
      <c r="C19" s="59">
        <v>1</v>
      </c>
      <c r="D19" s="59">
        <v>2</v>
      </c>
      <c r="E19" s="59">
        <v>1</v>
      </c>
      <c r="F19" s="59">
        <v>3000</v>
      </c>
      <c r="G19" s="59"/>
      <c r="H19" s="59"/>
      <c r="I19" s="61"/>
      <c r="J19" s="62" t="s">
        <v>17</v>
      </c>
      <c r="L19" s="139">
        <v>0</v>
      </c>
      <c r="M19" s="139">
        <v>0</v>
      </c>
      <c r="N19" s="139">
        <v>0</v>
      </c>
      <c r="O19" s="139">
        <f>+O20</f>
        <v>130200</v>
      </c>
      <c r="P19" s="139">
        <f t="shared" ref="P19:S19" si="155">+P20</f>
        <v>0</v>
      </c>
      <c r="Q19" s="139">
        <f t="shared" si="155"/>
        <v>130200</v>
      </c>
      <c r="R19" s="139">
        <f t="shared" si="155"/>
        <v>130200</v>
      </c>
      <c r="S19" s="139">
        <f t="shared" si="155"/>
        <v>0</v>
      </c>
      <c r="T19" s="139">
        <f t="shared" ref="T19" si="156">+T20</f>
        <v>0</v>
      </c>
      <c r="U19" s="139">
        <f t="shared" ref="U19" si="157">+U20</f>
        <v>0</v>
      </c>
      <c r="V19" s="139">
        <f t="shared" ref="V19:W19" si="158">+V20</f>
        <v>121081.56</v>
      </c>
      <c r="W19" s="139">
        <f t="shared" si="158"/>
        <v>0</v>
      </c>
      <c r="X19" s="139">
        <f t="shared" ref="X19" si="159">+X20</f>
        <v>121081.56</v>
      </c>
      <c r="Y19" s="139">
        <f t="shared" ref="Y19" si="160">+Y20</f>
        <v>121081.56</v>
      </c>
      <c r="Z19" s="139">
        <f t="shared" ref="Z19:AA19" si="161">+Z20</f>
        <v>0</v>
      </c>
      <c r="AA19" s="139">
        <f t="shared" si="161"/>
        <v>0</v>
      </c>
      <c r="AB19" s="139">
        <f t="shared" ref="AB19" si="162">+AB20</f>
        <v>0</v>
      </c>
      <c r="AC19" s="139">
        <f t="shared" ref="AC19" si="163">+AC20</f>
        <v>0</v>
      </c>
      <c r="AD19" s="139">
        <f t="shared" ref="AD19:AE19" si="164">+AD20</f>
        <v>0</v>
      </c>
      <c r="AE19" s="139">
        <f t="shared" si="164"/>
        <v>0</v>
      </c>
      <c r="AF19" s="139">
        <f t="shared" ref="AF19" si="165">+AF20</f>
        <v>0</v>
      </c>
      <c r="AG19" s="139">
        <f t="shared" ref="AG19" si="166">+AG20</f>
        <v>0</v>
      </c>
      <c r="AH19" s="139">
        <f t="shared" ref="AH19:AI19" si="167">+AH20</f>
        <v>0</v>
      </c>
      <c r="AI19" s="139">
        <f t="shared" si="167"/>
        <v>0</v>
      </c>
      <c r="AJ19" s="139">
        <f t="shared" ref="AJ19" si="168">+AJ20</f>
        <v>0</v>
      </c>
      <c r="AK19" s="139">
        <f t="shared" ref="AK19" si="169">+AK20</f>
        <v>0</v>
      </c>
      <c r="AL19" s="139">
        <f t="shared" ref="AL19:AM19" si="170">+AL20</f>
        <v>0</v>
      </c>
      <c r="AM19" s="139">
        <f t="shared" si="170"/>
        <v>0</v>
      </c>
      <c r="AN19" s="139">
        <f t="shared" ref="AN19" si="171">+AN20</f>
        <v>0</v>
      </c>
      <c r="AO19" s="139">
        <f t="shared" ref="AO19" si="172">+AO20</f>
        <v>0</v>
      </c>
      <c r="AP19" s="139">
        <f t="shared" ref="AP19:AQ19" si="173">+AP20</f>
        <v>0</v>
      </c>
      <c r="AQ19" s="139">
        <f t="shared" si="173"/>
        <v>0</v>
      </c>
      <c r="AR19" s="139">
        <f t="shared" ref="AR19" si="174">+AR20</f>
        <v>0</v>
      </c>
      <c r="AS19" s="139">
        <f t="shared" ref="AS19" si="175">+AS20</f>
        <v>0</v>
      </c>
      <c r="AT19" s="139">
        <f t="shared" ref="AT19:AU19" si="176">+AT20</f>
        <v>0</v>
      </c>
      <c r="AU19" s="139">
        <f t="shared" si="176"/>
        <v>0</v>
      </c>
      <c r="AV19" s="139">
        <f t="shared" ref="AV19" si="177">+AV20</f>
        <v>0</v>
      </c>
      <c r="AW19" s="139">
        <f t="shared" ref="AW19" si="178">+AW20</f>
        <v>0</v>
      </c>
      <c r="AX19" s="139">
        <f t="shared" ref="AX19:AY19" si="179">+AX20</f>
        <v>9118.4400000000023</v>
      </c>
      <c r="AY19" s="139">
        <f t="shared" si="179"/>
        <v>0</v>
      </c>
      <c r="AZ19" s="139">
        <f t="shared" ref="AZ19" si="180">+AZ20</f>
        <v>9118.4400000000023</v>
      </c>
      <c r="BA19" s="139">
        <f t="shared" ref="BA19" si="181">+BA20</f>
        <v>9118.4400000000023</v>
      </c>
      <c r="BB19" s="140"/>
      <c r="BC19" s="125"/>
      <c r="BD19" s="76"/>
      <c r="BE19" s="76"/>
      <c r="BF19" s="76"/>
      <c r="BG19" s="76"/>
      <c r="BH19" s="76"/>
      <c r="BI19" s="76"/>
    </row>
    <row r="20" spans="1:61" ht="37.5">
      <c r="A20" s="63">
        <v>2020</v>
      </c>
      <c r="B20" s="63">
        <v>8324</v>
      </c>
      <c r="C20" s="63">
        <v>1</v>
      </c>
      <c r="D20" s="63">
        <v>2</v>
      </c>
      <c r="E20" s="63">
        <v>1</v>
      </c>
      <c r="F20" s="63">
        <v>3000</v>
      </c>
      <c r="G20" s="63">
        <v>3700</v>
      </c>
      <c r="H20" s="63"/>
      <c r="I20" s="65" t="s">
        <v>7</v>
      </c>
      <c r="J20" s="66" t="s">
        <v>24</v>
      </c>
      <c r="L20" s="141">
        <v>0</v>
      </c>
      <c r="M20" s="141">
        <v>0</v>
      </c>
      <c r="N20" s="141">
        <v>0</v>
      </c>
      <c r="O20" s="141">
        <f>+O21+O23</f>
        <v>130200</v>
      </c>
      <c r="P20" s="141">
        <f t="shared" ref="P20:S20" si="182">+P21+P23</f>
        <v>0</v>
      </c>
      <c r="Q20" s="141">
        <f t="shared" si="182"/>
        <v>130200</v>
      </c>
      <c r="R20" s="141">
        <f t="shared" si="182"/>
        <v>130200</v>
      </c>
      <c r="S20" s="141">
        <f t="shared" si="182"/>
        <v>0</v>
      </c>
      <c r="T20" s="141">
        <f t="shared" ref="T20" si="183">+T21+T23</f>
        <v>0</v>
      </c>
      <c r="U20" s="141">
        <f t="shared" ref="U20" si="184">+U21+U23</f>
        <v>0</v>
      </c>
      <c r="V20" s="141">
        <f t="shared" ref="V20:W20" si="185">+V21+V23</f>
        <v>121081.56</v>
      </c>
      <c r="W20" s="141">
        <f t="shared" si="185"/>
        <v>0</v>
      </c>
      <c r="X20" s="141">
        <f t="shared" ref="X20" si="186">+X21+X23</f>
        <v>121081.56</v>
      </c>
      <c r="Y20" s="141">
        <f t="shared" ref="Y20" si="187">+Y21+Y23</f>
        <v>121081.56</v>
      </c>
      <c r="Z20" s="141">
        <f t="shared" ref="Z20:AA20" si="188">+Z21+Z23</f>
        <v>0</v>
      </c>
      <c r="AA20" s="141">
        <f t="shared" si="188"/>
        <v>0</v>
      </c>
      <c r="AB20" s="141">
        <f t="shared" ref="AB20" si="189">+AB21+AB23</f>
        <v>0</v>
      </c>
      <c r="AC20" s="141">
        <f t="shared" ref="AC20" si="190">+AC21+AC23</f>
        <v>0</v>
      </c>
      <c r="AD20" s="141">
        <f t="shared" ref="AD20:AE20" si="191">+AD21+AD23</f>
        <v>0</v>
      </c>
      <c r="AE20" s="141">
        <f t="shared" si="191"/>
        <v>0</v>
      </c>
      <c r="AF20" s="141">
        <f t="shared" ref="AF20" si="192">+AF21+AF23</f>
        <v>0</v>
      </c>
      <c r="AG20" s="141">
        <f t="shared" ref="AG20" si="193">+AG21+AG23</f>
        <v>0</v>
      </c>
      <c r="AH20" s="141">
        <f t="shared" ref="AH20:AI20" si="194">+AH21+AH23</f>
        <v>0</v>
      </c>
      <c r="AI20" s="141">
        <f t="shared" si="194"/>
        <v>0</v>
      </c>
      <c r="AJ20" s="141">
        <f t="shared" ref="AJ20" si="195">+AJ21+AJ23</f>
        <v>0</v>
      </c>
      <c r="AK20" s="141">
        <f t="shared" ref="AK20" si="196">+AK21+AK23</f>
        <v>0</v>
      </c>
      <c r="AL20" s="141">
        <f t="shared" ref="AL20:AM20" si="197">+AL21+AL23</f>
        <v>0</v>
      </c>
      <c r="AM20" s="141">
        <f t="shared" si="197"/>
        <v>0</v>
      </c>
      <c r="AN20" s="141">
        <f t="shared" ref="AN20" si="198">+AN21+AN23</f>
        <v>0</v>
      </c>
      <c r="AO20" s="141">
        <f t="shared" ref="AO20" si="199">+AO21+AO23</f>
        <v>0</v>
      </c>
      <c r="AP20" s="141">
        <f t="shared" ref="AP20:AQ20" si="200">+AP21+AP23</f>
        <v>0</v>
      </c>
      <c r="AQ20" s="141">
        <f t="shared" si="200"/>
        <v>0</v>
      </c>
      <c r="AR20" s="141">
        <f t="shared" ref="AR20" si="201">+AR21+AR23</f>
        <v>0</v>
      </c>
      <c r="AS20" s="141">
        <f t="shared" ref="AS20" si="202">+AS21+AS23</f>
        <v>0</v>
      </c>
      <c r="AT20" s="141">
        <f t="shared" ref="AT20:AU20" si="203">+AT21+AT23</f>
        <v>0</v>
      </c>
      <c r="AU20" s="141">
        <f t="shared" si="203"/>
        <v>0</v>
      </c>
      <c r="AV20" s="141">
        <f t="shared" ref="AV20" si="204">+AV21+AV23</f>
        <v>0</v>
      </c>
      <c r="AW20" s="141">
        <f t="shared" ref="AW20" si="205">+AW21+AW23</f>
        <v>0</v>
      </c>
      <c r="AX20" s="141">
        <f t="shared" ref="AX20:AY20" si="206">+AX21+AX23</f>
        <v>9118.4400000000023</v>
      </c>
      <c r="AY20" s="141">
        <f t="shared" si="206"/>
        <v>0</v>
      </c>
      <c r="AZ20" s="141">
        <f t="shared" ref="AZ20" si="207">+AZ21+AZ23</f>
        <v>9118.4400000000023</v>
      </c>
      <c r="BA20" s="141">
        <f t="shared" ref="BA20" si="208">+BA21+BA23</f>
        <v>9118.4400000000023</v>
      </c>
      <c r="BB20" s="142"/>
      <c r="BC20" s="120"/>
      <c r="BD20" s="77"/>
      <c r="BE20" s="77"/>
      <c r="BF20" s="77"/>
      <c r="BG20" s="77"/>
      <c r="BH20" s="77"/>
      <c r="BI20" s="77"/>
    </row>
    <row r="21" spans="1:61" ht="37.5">
      <c r="A21" s="67">
        <v>2020</v>
      </c>
      <c r="B21" s="67">
        <v>8324</v>
      </c>
      <c r="C21" s="67">
        <v>1</v>
      </c>
      <c r="D21" s="67">
        <v>2</v>
      </c>
      <c r="E21" s="67">
        <v>1</v>
      </c>
      <c r="F21" s="67">
        <v>3000</v>
      </c>
      <c r="G21" s="67">
        <v>3700</v>
      </c>
      <c r="H21" s="67">
        <v>372</v>
      </c>
      <c r="I21" s="69" t="s">
        <v>7</v>
      </c>
      <c r="J21" s="70" t="s">
        <v>25</v>
      </c>
      <c r="L21" s="143">
        <v>0</v>
      </c>
      <c r="M21" s="143">
        <v>0</v>
      </c>
      <c r="N21" s="143">
        <v>0</v>
      </c>
      <c r="O21" s="143">
        <f>+O22</f>
        <v>44100</v>
      </c>
      <c r="P21" s="143">
        <f t="shared" ref="P21:S21" si="209">+P22</f>
        <v>0</v>
      </c>
      <c r="Q21" s="143">
        <f t="shared" si="209"/>
        <v>44100</v>
      </c>
      <c r="R21" s="143">
        <f t="shared" si="209"/>
        <v>44100</v>
      </c>
      <c r="S21" s="143">
        <f t="shared" si="209"/>
        <v>0</v>
      </c>
      <c r="T21" s="143">
        <f t="shared" ref="T21" si="210">+T22</f>
        <v>0</v>
      </c>
      <c r="U21" s="143">
        <f t="shared" ref="U21" si="211">+U22</f>
        <v>0</v>
      </c>
      <c r="V21" s="143">
        <f t="shared" ref="V21:W21" si="212">+V22</f>
        <v>35613.050000000003</v>
      </c>
      <c r="W21" s="143">
        <f t="shared" si="212"/>
        <v>0</v>
      </c>
      <c r="X21" s="143">
        <f t="shared" ref="X21" si="213">+X22</f>
        <v>35613.050000000003</v>
      </c>
      <c r="Y21" s="143">
        <f t="shared" ref="Y21" si="214">+Y22</f>
        <v>35613.050000000003</v>
      </c>
      <c r="Z21" s="143">
        <f t="shared" ref="Z21:AA21" si="215">+Z22</f>
        <v>0</v>
      </c>
      <c r="AA21" s="143">
        <f t="shared" si="215"/>
        <v>0</v>
      </c>
      <c r="AB21" s="143">
        <f t="shared" ref="AB21" si="216">+AB22</f>
        <v>0</v>
      </c>
      <c r="AC21" s="143">
        <f t="shared" ref="AC21" si="217">+AC22</f>
        <v>0</v>
      </c>
      <c r="AD21" s="143">
        <f t="shared" ref="AD21:AE21" si="218">+AD22</f>
        <v>0</v>
      </c>
      <c r="AE21" s="143">
        <f t="shared" si="218"/>
        <v>0</v>
      </c>
      <c r="AF21" s="143">
        <f t="shared" ref="AF21" si="219">+AF22</f>
        <v>0</v>
      </c>
      <c r="AG21" s="143">
        <f t="shared" ref="AG21" si="220">+AG22</f>
        <v>0</v>
      </c>
      <c r="AH21" s="143">
        <f t="shared" ref="AH21:AI21" si="221">+AH22</f>
        <v>0</v>
      </c>
      <c r="AI21" s="143">
        <f t="shared" si="221"/>
        <v>0</v>
      </c>
      <c r="AJ21" s="143">
        <f t="shared" ref="AJ21" si="222">+AJ22</f>
        <v>0</v>
      </c>
      <c r="AK21" s="143">
        <f t="shared" ref="AK21" si="223">+AK22</f>
        <v>0</v>
      </c>
      <c r="AL21" s="143">
        <f t="shared" ref="AL21:AM21" si="224">+AL22</f>
        <v>0</v>
      </c>
      <c r="AM21" s="143">
        <f t="shared" si="224"/>
        <v>0</v>
      </c>
      <c r="AN21" s="143">
        <f t="shared" ref="AN21" si="225">+AN22</f>
        <v>0</v>
      </c>
      <c r="AO21" s="143">
        <f t="shared" ref="AO21" si="226">+AO22</f>
        <v>0</v>
      </c>
      <c r="AP21" s="143">
        <f t="shared" ref="AP21:AQ21" si="227">+AP22</f>
        <v>0</v>
      </c>
      <c r="AQ21" s="143">
        <f t="shared" si="227"/>
        <v>0</v>
      </c>
      <c r="AR21" s="143">
        <f t="shared" ref="AR21" si="228">+AR22</f>
        <v>0</v>
      </c>
      <c r="AS21" s="143">
        <f t="shared" ref="AS21" si="229">+AS22</f>
        <v>0</v>
      </c>
      <c r="AT21" s="143">
        <f t="shared" ref="AT21:AU21" si="230">+AT22</f>
        <v>0</v>
      </c>
      <c r="AU21" s="143">
        <f t="shared" si="230"/>
        <v>0</v>
      </c>
      <c r="AV21" s="143">
        <f t="shared" ref="AV21" si="231">+AV22</f>
        <v>0</v>
      </c>
      <c r="AW21" s="143">
        <f t="shared" ref="AW21" si="232">+AW22</f>
        <v>0</v>
      </c>
      <c r="AX21" s="143">
        <f t="shared" ref="AX21:AY21" si="233">+AX22</f>
        <v>8486.9499999999971</v>
      </c>
      <c r="AY21" s="143">
        <f t="shared" si="233"/>
        <v>0</v>
      </c>
      <c r="AZ21" s="143">
        <f t="shared" ref="AZ21" si="234">+AZ22</f>
        <v>8486.9499999999971</v>
      </c>
      <c r="BA21" s="143">
        <f t="shared" ref="BA21" si="235">+BA22</f>
        <v>8486.9499999999971</v>
      </c>
      <c r="BB21" s="148"/>
      <c r="BC21" s="128"/>
      <c r="BD21" s="78"/>
      <c r="BE21" s="78"/>
      <c r="BF21" s="78"/>
      <c r="BG21" s="78"/>
      <c r="BH21" s="78"/>
      <c r="BI21" s="78"/>
    </row>
    <row r="22" spans="1:61" ht="37.5">
      <c r="A22" s="71">
        <v>2020</v>
      </c>
      <c r="B22" s="71">
        <v>8324</v>
      </c>
      <c r="C22" s="71">
        <v>1</v>
      </c>
      <c r="D22" s="71">
        <v>2</v>
      </c>
      <c r="E22" s="71">
        <v>1</v>
      </c>
      <c r="F22" s="71">
        <v>3000</v>
      </c>
      <c r="G22" s="71">
        <v>3700</v>
      </c>
      <c r="H22" s="71">
        <v>372</v>
      </c>
      <c r="I22" s="72" t="s">
        <v>128</v>
      </c>
      <c r="J22" s="73" t="s">
        <v>26</v>
      </c>
      <c r="L22" s="145">
        <v>0</v>
      </c>
      <c r="M22" s="145">
        <v>0</v>
      </c>
      <c r="N22" s="146">
        <v>0</v>
      </c>
      <c r="O22" s="145">
        <v>44100</v>
      </c>
      <c r="P22" s="145">
        <v>0</v>
      </c>
      <c r="Q22" s="146">
        <f>+O22+P22</f>
        <v>44100</v>
      </c>
      <c r="R22" s="146">
        <f>+N22+Q22</f>
        <v>44100</v>
      </c>
      <c r="S22" s="145">
        <v>0</v>
      </c>
      <c r="T22" s="145">
        <v>0</v>
      </c>
      <c r="U22" s="145">
        <f t="shared" si="35"/>
        <v>0</v>
      </c>
      <c r="V22" s="145">
        <v>35613.050000000003</v>
      </c>
      <c r="W22" s="145">
        <v>0</v>
      </c>
      <c r="X22" s="145">
        <f t="shared" si="15"/>
        <v>35613.050000000003</v>
      </c>
      <c r="Y22" s="145">
        <f t="shared" si="16"/>
        <v>35613.050000000003</v>
      </c>
      <c r="Z22" s="145">
        <v>0</v>
      </c>
      <c r="AA22" s="145">
        <v>0</v>
      </c>
      <c r="AB22" s="145">
        <f t="shared" ref="AB22" si="236">+Z22+AA22</f>
        <v>0</v>
      </c>
      <c r="AC22" s="145">
        <v>0</v>
      </c>
      <c r="AD22" s="145">
        <v>0</v>
      </c>
      <c r="AE22" s="145">
        <f t="shared" ref="AE22" si="237">+AC22+AD22</f>
        <v>0</v>
      </c>
      <c r="AF22" s="145">
        <f t="shared" ref="AF22" si="238">+AB22+AE22</f>
        <v>0</v>
      </c>
      <c r="AG22" s="145">
        <v>0</v>
      </c>
      <c r="AH22" s="145">
        <v>0</v>
      </c>
      <c r="AI22" s="145">
        <f t="shared" ref="AI22" si="239">+AG22+AH22</f>
        <v>0</v>
      </c>
      <c r="AJ22" s="145">
        <v>0</v>
      </c>
      <c r="AK22" s="145">
        <v>0</v>
      </c>
      <c r="AL22" s="145">
        <f t="shared" ref="AL22" si="240">+AJ22+AK22</f>
        <v>0</v>
      </c>
      <c r="AM22" s="145">
        <f t="shared" ref="AM22" si="241">+AI22+AL22</f>
        <v>0</v>
      </c>
      <c r="AN22" s="145">
        <v>0</v>
      </c>
      <c r="AO22" s="145">
        <v>0</v>
      </c>
      <c r="AP22" s="145">
        <f t="shared" ref="AP22" si="242">+AN22+AO22</f>
        <v>0</v>
      </c>
      <c r="AQ22" s="145">
        <v>0</v>
      </c>
      <c r="AR22" s="145">
        <v>0</v>
      </c>
      <c r="AS22" s="145">
        <f t="shared" ref="AS22" si="243">+AQ22+AR22</f>
        <v>0</v>
      </c>
      <c r="AT22" s="145">
        <f t="shared" ref="AT22" si="244">+AP22+AS22</f>
        <v>0</v>
      </c>
      <c r="AU22" s="145">
        <f t="shared" si="3"/>
        <v>0</v>
      </c>
      <c r="AV22" s="145">
        <f t="shared" si="4"/>
        <v>0</v>
      </c>
      <c r="AW22" s="145">
        <f t="shared" si="5"/>
        <v>0</v>
      </c>
      <c r="AX22" s="145">
        <f t="shared" si="6"/>
        <v>8486.9499999999971</v>
      </c>
      <c r="AY22" s="145">
        <f t="shared" si="7"/>
        <v>0</v>
      </c>
      <c r="AZ22" s="145">
        <f t="shared" si="8"/>
        <v>8486.9499999999971</v>
      </c>
      <c r="BA22" s="145">
        <f t="shared" si="9"/>
        <v>8486.9499999999971</v>
      </c>
      <c r="BB22" s="147">
        <v>21</v>
      </c>
      <c r="BC22" s="127"/>
      <c r="BD22" s="147">
        <v>22</v>
      </c>
      <c r="BE22" s="79"/>
      <c r="BF22" s="79"/>
      <c r="BG22" s="79"/>
      <c r="BH22" s="147">
        <f>+BB22-BD22-BF22</f>
        <v>-1</v>
      </c>
      <c r="BI22" s="147">
        <f>+BC22-BE22-BG22</f>
        <v>0</v>
      </c>
    </row>
    <row r="23" spans="1:61" ht="37.5">
      <c r="A23" s="67">
        <v>2020</v>
      </c>
      <c r="B23" s="67">
        <v>8324</v>
      </c>
      <c r="C23" s="67">
        <v>1</v>
      </c>
      <c r="D23" s="67">
        <v>2</v>
      </c>
      <c r="E23" s="67">
        <v>1</v>
      </c>
      <c r="F23" s="67">
        <v>3000</v>
      </c>
      <c r="G23" s="67">
        <v>3700</v>
      </c>
      <c r="H23" s="67">
        <v>375</v>
      </c>
      <c r="I23" s="69" t="s">
        <v>7</v>
      </c>
      <c r="J23" s="81" t="s">
        <v>27</v>
      </c>
      <c r="L23" s="143">
        <v>0</v>
      </c>
      <c r="M23" s="143">
        <v>0</v>
      </c>
      <c r="N23" s="143">
        <v>0</v>
      </c>
      <c r="O23" s="143">
        <f>+O24</f>
        <v>86100</v>
      </c>
      <c r="P23" s="143">
        <f t="shared" ref="P23:R23" si="245">+P24</f>
        <v>0</v>
      </c>
      <c r="Q23" s="143">
        <f t="shared" si="245"/>
        <v>86100</v>
      </c>
      <c r="R23" s="143">
        <f t="shared" si="245"/>
        <v>86100</v>
      </c>
      <c r="S23" s="143">
        <f>+S24</f>
        <v>0</v>
      </c>
      <c r="T23" s="143">
        <f t="shared" ref="T23:Y23" si="246">+T24</f>
        <v>0</v>
      </c>
      <c r="U23" s="143">
        <f t="shared" si="246"/>
        <v>0</v>
      </c>
      <c r="V23" s="143">
        <f t="shared" si="246"/>
        <v>85468.51</v>
      </c>
      <c r="W23" s="143">
        <f t="shared" si="246"/>
        <v>0</v>
      </c>
      <c r="X23" s="143">
        <f t="shared" si="246"/>
        <v>85468.51</v>
      </c>
      <c r="Y23" s="143">
        <f t="shared" si="246"/>
        <v>85468.51</v>
      </c>
      <c r="Z23" s="143">
        <f>+Z24</f>
        <v>0</v>
      </c>
      <c r="AA23" s="143">
        <f t="shared" ref="AA23" si="247">+AA24</f>
        <v>0</v>
      </c>
      <c r="AB23" s="143">
        <f t="shared" ref="AB23" si="248">+AB24</f>
        <v>0</v>
      </c>
      <c r="AC23" s="143">
        <f t="shared" ref="AC23" si="249">+AC24</f>
        <v>0</v>
      </c>
      <c r="AD23" s="143">
        <f t="shared" ref="AD23" si="250">+AD24</f>
        <v>0</v>
      </c>
      <c r="AE23" s="143">
        <f t="shared" ref="AE23" si="251">+AE24</f>
        <v>0</v>
      </c>
      <c r="AF23" s="143">
        <f t="shared" ref="AF23" si="252">+AF24</f>
        <v>0</v>
      </c>
      <c r="AG23" s="143">
        <f>+AG24</f>
        <v>0</v>
      </c>
      <c r="AH23" s="143">
        <f t="shared" ref="AH23" si="253">+AH24</f>
        <v>0</v>
      </c>
      <c r="AI23" s="143">
        <f t="shared" ref="AI23" si="254">+AI24</f>
        <v>0</v>
      </c>
      <c r="AJ23" s="143">
        <f t="shared" ref="AJ23" si="255">+AJ24</f>
        <v>0</v>
      </c>
      <c r="AK23" s="143">
        <f t="shared" ref="AK23" si="256">+AK24</f>
        <v>0</v>
      </c>
      <c r="AL23" s="143">
        <f t="shared" ref="AL23" si="257">+AL24</f>
        <v>0</v>
      </c>
      <c r="AM23" s="143">
        <f t="shared" ref="AM23" si="258">+AM24</f>
        <v>0</v>
      </c>
      <c r="AN23" s="143">
        <f>+AN24</f>
        <v>0</v>
      </c>
      <c r="AO23" s="143">
        <f t="shared" ref="AO23" si="259">+AO24</f>
        <v>0</v>
      </c>
      <c r="AP23" s="143">
        <f t="shared" ref="AP23" si="260">+AP24</f>
        <v>0</v>
      </c>
      <c r="AQ23" s="143">
        <f t="shared" ref="AQ23" si="261">+AQ24</f>
        <v>0</v>
      </c>
      <c r="AR23" s="143">
        <f t="shared" ref="AR23" si="262">+AR24</f>
        <v>0</v>
      </c>
      <c r="AS23" s="143">
        <f t="shared" ref="AS23" si="263">+AS24</f>
        <v>0</v>
      </c>
      <c r="AT23" s="143">
        <f t="shared" ref="AT23" si="264">+AT24</f>
        <v>0</v>
      </c>
      <c r="AU23" s="143">
        <f t="shared" si="3"/>
        <v>0</v>
      </c>
      <c r="AV23" s="143">
        <f t="shared" si="4"/>
        <v>0</v>
      </c>
      <c r="AW23" s="143">
        <f t="shared" si="5"/>
        <v>0</v>
      </c>
      <c r="AX23" s="143">
        <f t="shared" si="6"/>
        <v>631.49000000000524</v>
      </c>
      <c r="AY23" s="143">
        <f t="shared" si="7"/>
        <v>0</v>
      </c>
      <c r="AZ23" s="143">
        <f t="shared" si="8"/>
        <v>631.49000000000524</v>
      </c>
      <c r="BA23" s="143">
        <f t="shared" si="9"/>
        <v>631.49000000000524</v>
      </c>
      <c r="BB23" s="148"/>
      <c r="BC23" s="128"/>
      <c r="BD23" s="78"/>
      <c r="BE23" s="78"/>
      <c r="BF23" s="78"/>
      <c r="BG23" s="78"/>
      <c r="BH23" s="78"/>
      <c r="BI23" s="78"/>
    </row>
    <row r="24" spans="1:61" ht="37.5">
      <c r="A24" s="71">
        <v>2020</v>
      </c>
      <c r="B24" s="71">
        <v>8324</v>
      </c>
      <c r="C24" s="71">
        <v>1</v>
      </c>
      <c r="D24" s="71">
        <v>2</v>
      </c>
      <c r="E24" s="71">
        <v>1</v>
      </c>
      <c r="F24" s="71">
        <v>3000</v>
      </c>
      <c r="G24" s="71">
        <v>3700</v>
      </c>
      <c r="H24" s="71">
        <v>375</v>
      </c>
      <c r="I24" s="72" t="s">
        <v>128</v>
      </c>
      <c r="J24" s="73" t="s">
        <v>28</v>
      </c>
      <c r="L24" s="145">
        <v>0</v>
      </c>
      <c r="M24" s="145">
        <v>0</v>
      </c>
      <c r="N24" s="146">
        <v>0</v>
      </c>
      <c r="O24" s="145">
        <v>86100</v>
      </c>
      <c r="P24" s="145">
        <v>0</v>
      </c>
      <c r="Q24" s="146">
        <f>+O24+P24</f>
        <v>86100</v>
      </c>
      <c r="R24" s="146">
        <f>+N24+Q24</f>
        <v>86100</v>
      </c>
      <c r="S24" s="145">
        <v>0</v>
      </c>
      <c r="T24" s="145">
        <v>0</v>
      </c>
      <c r="U24" s="145">
        <f t="shared" si="35"/>
        <v>0</v>
      </c>
      <c r="V24" s="145">
        <v>85468.51</v>
      </c>
      <c r="W24" s="145">
        <v>0</v>
      </c>
      <c r="X24" s="145">
        <f t="shared" si="15"/>
        <v>85468.51</v>
      </c>
      <c r="Y24" s="145">
        <f t="shared" si="16"/>
        <v>85468.51</v>
      </c>
      <c r="Z24" s="145">
        <v>0</v>
      </c>
      <c r="AA24" s="145">
        <v>0</v>
      </c>
      <c r="AB24" s="145">
        <f t="shared" ref="AB24" si="265">+Z24+AA24</f>
        <v>0</v>
      </c>
      <c r="AC24" s="145">
        <v>0</v>
      </c>
      <c r="AD24" s="145">
        <v>0</v>
      </c>
      <c r="AE24" s="145">
        <f t="shared" ref="AE24" si="266">+AC24+AD24</f>
        <v>0</v>
      </c>
      <c r="AF24" s="145">
        <f t="shared" ref="AF24" si="267">+AB24+AE24</f>
        <v>0</v>
      </c>
      <c r="AG24" s="145">
        <v>0</v>
      </c>
      <c r="AH24" s="145">
        <v>0</v>
      </c>
      <c r="AI24" s="145">
        <f t="shared" ref="AI24" si="268">+AG24+AH24</f>
        <v>0</v>
      </c>
      <c r="AJ24" s="145">
        <v>0</v>
      </c>
      <c r="AK24" s="145">
        <v>0</v>
      </c>
      <c r="AL24" s="145">
        <f t="shared" ref="AL24" si="269">+AJ24+AK24</f>
        <v>0</v>
      </c>
      <c r="AM24" s="145">
        <f t="shared" ref="AM24" si="270">+AI24+AL24</f>
        <v>0</v>
      </c>
      <c r="AN24" s="145">
        <v>0</v>
      </c>
      <c r="AO24" s="145">
        <v>0</v>
      </c>
      <c r="AP24" s="145">
        <f t="shared" ref="AP24" si="271">+AN24+AO24</f>
        <v>0</v>
      </c>
      <c r="AQ24" s="145">
        <v>0</v>
      </c>
      <c r="AR24" s="145">
        <v>0</v>
      </c>
      <c r="AS24" s="145">
        <f t="shared" ref="AS24" si="272">+AQ24+AR24</f>
        <v>0</v>
      </c>
      <c r="AT24" s="145">
        <f t="shared" ref="AT24" si="273">+AP24+AS24</f>
        <v>0</v>
      </c>
      <c r="AU24" s="145">
        <f t="shared" si="3"/>
        <v>0</v>
      </c>
      <c r="AV24" s="145">
        <f t="shared" si="4"/>
        <v>0</v>
      </c>
      <c r="AW24" s="145">
        <f t="shared" si="5"/>
        <v>0</v>
      </c>
      <c r="AX24" s="145">
        <f t="shared" si="6"/>
        <v>631.49000000000524</v>
      </c>
      <c r="AY24" s="145">
        <f t="shared" si="7"/>
        <v>0</v>
      </c>
      <c r="AZ24" s="145">
        <f t="shared" si="8"/>
        <v>631.49000000000524</v>
      </c>
      <c r="BA24" s="145">
        <f t="shared" si="9"/>
        <v>631.49000000000524</v>
      </c>
      <c r="BB24" s="147">
        <v>21</v>
      </c>
      <c r="BC24" s="127"/>
      <c r="BD24" s="147">
        <v>22</v>
      </c>
      <c r="BE24" s="79"/>
      <c r="BF24" s="79"/>
      <c r="BG24" s="79"/>
      <c r="BH24" s="147">
        <f>+BB24-BD24-BF24</f>
        <v>-1</v>
      </c>
      <c r="BI24" s="147">
        <f>+BC24-BE24-BG24</f>
        <v>0</v>
      </c>
    </row>
    <row r="25" spans="1:61" ht="112.5">
      <c r="A25" s="54">
        <v>2020</v>
      </c>
      <c r="B25" s="54">
        <v>8324</v>
      </c>
      <c r="C25" s="54">
        <v>1</v>
      </c>
      <c r="D25" s="54">
        <v>2</v>
      </c>
      <c r="E25" s="54">
        <v>2</v>
      </c>
      <c r="F25" s="54"/>
      <c r="G25" s="54"/>
      <c r="H25" s="56"/>
      <c r="I25" s="57" t="s">
        <v>7</v>
      </c>
      <c r="J25" s="58" t="s">
        <v>129</v>
      </c>
      <c r="L25" s="137">
        <f>+L26+L32</f>
        <v>2730000</v>
      </c>
      <c r="M25" s="137">
        <f t="shared" ref="M25:BA25" si="274">+M26+M32</f>
        <v>190000</v>
      </c>
      <c r="N25" s="137">
        <f t="shared" si="274"/>
        <v>2920000</v>
      </c>
      <c r="O25" s="137">
        <f t="shared" si="274"/>
        <v>917640</v>
      </c>
      <c r="P25" s="137">
        <f t="shared" si="274"/>
        <v>0</v>
      </c>
      <c r="Q25" s="137">
        <f t="shared" si="274"/>
        <v>917640</v>
      </c>
      <c r="R25" s="137">
        <f t="shared" si="274"/>
        <v>3837640</v>
      </c>
      <c r="S25" s="137">
        <f t="shared" si="274"/>
        <v>554549.6</v>
      </c>
      <c r="T25" s="137">
        <f t="shared" si="274"/>
        <v>0</v>
      </c>
      <c r="U25" s="137">
        <f t="shared" si="274"/>
        <v>554549.6</v>
      </c>
      <c r="V25" s="137">
        <f t="shared" si="274"/>
        <v>455880</v>
      </c>
      <c r="W25" s="137">
        <f t="shared" si="274"/>
        <v>0</v>
      </c>
      <c r="X25" s="137">
        <f t="shared" si="274"/>
        <v>455880</v>
      </c>
      <c r="Y25" s="137">
        <f t="shared" si="274"/>
        <v>1010429.6</v>
      </c>
      <c r="Z25" s="137">
        <f t="shared" si="274"/>
        <v>0</v>
      </c>
      <c r="AA25" s="137">
        <f t="shared" si="274"/>
        <v>0</v>
      </c>
      <c r="AB25" s="137">
        <f t="shared" si="274"/>
        <v>0</v>
      </c>
      <c r="AC25" s="137">
        <f t="shared" si="274"/>
        <v>0</v>
      </c>
      <c r="AD25" s="137">
        <f t="shared" si="274"/>
        <v>0</v>
      </c>
      <c r="AE25" s="137">
        <f t="shared" si="274"/>
        <v>0</v>
      </c>
      <c r="AF25" s="137">
        <f t="shared" si="274"/>
        <v>0</v>
      </c>
      <c r="AG25" s="137">
        <f t="shared" si="274"/>
        <v>675000</v>
      </c>
      <c r="AH25" s="137">
        <f t="shared" si="274"/>
        <v>190000</v>
      </c>
      <c r="AI25" s="137">
        <f t="shared" si="274"/>
        <v>865000</v>
      </c>
      <c r="AJ25" s="137">
        <f t="shared" si="274"/>
        <v>0</v>
      </c>
      <c r="AK25" s="137">
        <f t="shared" si="274"/>
        <v>0</v>
      </c>
      <c r="AL25" s="137">
        <f t="shared" si="274"/>
        <v>0</v>
      </c>
      <c r="AM25" s="137">
        <f t="shared" si="274"/>
        <v>865000</v>
      </c>
      <c r="AN25" s="137">
        <f t="shared" si="274"/>
        <v>0</v>
      </c>
      <c r="AO25" s="137">
        <f t="shared" si="274"/>
        <v>0</v>
      </c>
      <c r="AP25" s="137">
        <f t="shared" si="274"/>
        <v>0</v>
      </c>
      <c r="AQ25" s="137">
        <f t="shared" si="274"/>
        <v>0</v>
      </c>
      <c r="AR25" s="137">
        <f t="shared" si="274"/>
        <v>0</v>
      </c>
      <c r="AS25" s="137">
        <f t="shared" si="274"/>
        <v>0</v>
      </c>
      <c r="AT25" s="137">
        <f t="shared" si="274"/>
        <v>0</v>
      </c>
      <c r="AU25" s="137">
        <f t="shared" si="274"/>
        <v>1500450.4</v>
      </c>
      <c r="AV25" s="137">
        <f t="shared" si="274"/>
        <v>0</v>
      </c>
      <c r="AW25" s="137">
        <f t="shared" si="274"/>
        <v>1500450.4</v>
      </c>
      <c r="AX25" s="137">
        <f t="shared" si="274"/>
        <v>461760</v>
      </c>
      <c r="AY25" s="137">
        <f t="shared" si="274"/>
        <v>0</v>
      </c>
      <c r="AZ25" s="137">
        <f t="shared" si="274"/>
        <v>461760</v>
      </c>
      <c r="BA25" s="137">
        <f t="shared" si="274"/>
        <v>1962210.4</v>
      </c>
      <c r="BB25" s="137"/>
      <c r="BC25" s="75"/>
      <c r="BD25" s="75"/>
      <c r="BE25" s="75"/>
      <c r="BF25" s="75"/>
      <c r="BG25" s="75"/>
      <c r="BH25" s="75"/>
      <c r="BI25" s="75"/>
    </row>
    <row r="26" spans="1:61" ht="37.5">
      <c r="A26" s="59">
        <v>2020</v>
      </c>
      <c r="B26" s="59">
        <v>8324</v>
      </c>
      <c r="C26" s="59">
        <v>1</v>
      </c>
      <c r="D26" s="59">
        <v>2</v>
      </c>
      <c r="E26" s="59">
        <v>2</v>
      </c>
      <c r="F26" s="59">
        <v>3000</v>
      </c>
      <c r="G26" s="59"/>
      <c r="H26" s="59"/>
      <c r="I26" s="61" t="s">
        <v>7</v>
      </c>
      <c r="J26" s="62" t="s">
        <v>17</v>
      </c>
      <c r="L26" s="139">
        <f>+L27</f>
        <v>2175000</v>
      </c>
      <c r="M26" s="139">
        <f t="shared" ref="M26:BA26" si="275">+M27</f>
        <v>190000</v>
      </c>
      <c r="N26" s="139">
        <f t="shared" si="275"/>
        <v>2365000</v>
      </c>
      <c r="O26" s="139">
        <f t="shared" si="275"/>
        <v>917640</v>
      </c>
      <c r="P26" s="139">
        <f t="shared" si="275"/>
        <v>0</v>
      </c>
      <c r="Q26" s="139">
        <f t="shared" si="275"/>
        <v>917640</v>
      </c>
      <c r="R26" s="139">
        <f t="shared" si="275"/>
        <v>3282640</v>
      </c>
      <c r="S26" s="139">
        <f t="shared" si="275"/>
        <v>0</v>
      </c>
      <c r="T26" s="139">
        <f t="shared" si="275"/>
        <v>0</v>
      </c>
      <c r="U26" s="139">
        <f t="shared" si="275"/>
        <v>0</v>
      </c>
      <c r="V26" s="139">
        <f t="shared" si="275"/>
        <v>455880</v>
      </c>
      <c r="W26" s="139">
        <f t="shared" si="275"/>
        <v>0</v>
      </c>
      <c r="X26" s="139">
        <f t="shared" si="275"/>
        <v>455880</v>
      </c>
      <c r="Y26" s="139">
        <f t="shared" si="275"/>
        <v>455880</v>
      </c>
      <c r="Z26" s="139">
        <f t="shared" si="275"/>
        <v>0</v>
      </c>
      <c r="AA26" s="139">
        <f t="shared" si="275"/>
        <v>0</v>
      </c>
      <c r="AB26" s="139">
        <f t="shared" si="275"/>
        <v>0</v>
      </c>
      <c r="AC26" s="139">
        <f t="shared" si="275"/>
        <v>0</v>
      </c>
      <c r="AD26" s="139">
        <f t="shared" si="275"/>
        <v>0</v>
      </c>
      <c r="AE26" s="139">
        <f t="shared" si="275"/>
        <v>0</v>
      </c>
      <c r="AF26" s="139">
        <f t="shared" si="275"/>
        <v>0</v>
      </c>
      <c r="AG26" s="139">
        <f t="shared" si="275"/>
        <v>675000</v>
      </c>
      <c r="AH26" s="139">
        <f t="shared" si="275"/>
        <v>190000</v>
      </c>
      <c r="AI26" s="139">
        <f t="shared" si="275"/>
        <v>865000</v>
      </c>
      <c r="AJ26" s="139">
        <f t="shared" si="275"/>
        <v>0</v>
      </c>
      <c r="AK26" s="139">
        <f t="shared" si="275"/>
        <v>0</v>
      </c>
      <c r="AL26" s="139">
        <f t="shared" si="275"/>
        <v>0</v>
      </c>
      <c r="AM26" s="139">
        <f t="shared" si="275"/>
        <v>865000</v>
      </c>
      <c r="AN26" s="139">
        <f t="shared" si="275"/>
        <v>0</v>
      </c>
      <c r="AO26" s="139">
        <f t="shared" si="275"/>
        <v>0</v>
      </c>
      <c r="AP26" s="139">
        <f t="shared" si="275"/>
        <v>0</v>
      </c>
      <c r="AQ26" s="139">
        <f t="shared" si="275"/>
        <v>0</v>
      </c>
      <c r="AR26" s="139">
        <f t="shared" si="275"/>
        <v>0</v>
      </c>
      <c r="AS26" s="139">
        <f t="shared" si="275"/>
        <v>0</v>
      </c>
      <c r="AT26" s="139">
        <f t="shared" si="275"/>
        <v>0</v>
      </c>
      <c r="AU26" s="139">
        <f t="shared" si="275"/>
        <v>1500000</v>
      </c>
      <c r="AV26" s="139">
        <f t="shared" si="275"/>
        <v>0</v>
      </c>
      <c r="AW26" s="139">
        <f t="shared" si="275"/>
        <v>1500000</v>
      </c>
      <c r="AX26" s="139">
        <f t="shared" si="275"/>
        <v>461760</v>
      </c>
      <c r="AY26" s="139">
        <f t="shared" si="275"/>
        <v>0</v>
      </c>
      <c r="AZ26" s="139">
        <f t="shared" si="275"/>
        <v>461760</v>
      </c>
      <c r="BA26" s="139">
        <f t="shared" si="275"/>
        <v>1961760</v>
      </c>
      <c r="BB26" s="140"/>
      <c r="BC26" s="125"/>
      <c r="BD26" s="76"/>
      <c r="BE26" s="76"/>
      <c r="BF26" s="76"/>
      <c r="BG26" s="76"/>
      <c r="BH26" s="76"/>
      <c r="BI26" s="76"/>
    </row>
    <row r="27" spans="1:61" ht="75">
      <c r="A27" s="63">
        <v>2020</v>
      </c>
      <c r="B27" s="63">
        <v>8324</v>
      </c>
      <c r="C27" s="63">
        <v>1</v>
      </c>
      <c r="D27" s="63">
        <v>2</v>
      </c>
      <c r="E27" s="63">
        <v>2</v>
      </c>
      <c r="F27" s="63">
        <v>3000</v>
      </c>
      <c r="G27" s="63">
        <v>3300</v>
      </c>
      <c r="H27" s="63"/>
      <c r="I27" s="65" t="s">
        <v>7</v>
      </c>
      <c r="J27" s="66" t="s">
        <v>19</v>
      </c>
      <c r="L27" s="141">
        <f>+L28+L30</f>
        <v>2175000</v>
      </c>
      <c r="M27" s="141">
        <f t="shared" ref="M27:BA27" si="276">+M28+M30</f>
        <v>190000</v>
      </c>
      <c r="N27" s="141">
        <f t="shared" si="276"/>
        <v>2365000</v>
      </c>
      <c r="O27" s="141">
        <f t="shared" si="276"/>
        <v>917640</v>
      </c>
      <c r="P27" s="141">
        <f t="shared" si="276"/>
        <v>0</v>
      </c>
      <c r="Q27" s="141">
        <f t="shared" si="276"/>
        <v>917640</v>
      </c>
      <c r="R27" s="141">
        <f t="shared" si="276"/>
        <v>3282640</v>
      </c>
      <c r="S27" s="141">
        <f t="shared" si="276"/>
        <v>0</v>
      </c>
      <c r="T27" s="141">
        <f t="shared" si="276"/>
        <v>0</v>
      </c>
      <c r="U27" s="141">
        <f t="shared" si="276"/>
        <v>0</v>
      </c>
      <c r="V27" s="141">
        <f t="shared" si="276"/>
        <v>455880</v>
      </c>
      <c r="W27" s="141">
        <f t="shared" si="276"/>
        <v>0</v>
      </c>
      <c r="X27" s="141">
        <f t="shared" si="276"/>
        <v>455880</v>
      </c>
      <c r="Y27" s="141">
        <f t="shared" si="276"/>
        <v>455880</v>
      </c>
      <c r="Z27" s="141">
        <f t="shared" si="276"/>
        <v>0</v>
      </c>
      <c r="AA27" s="141">
        <f t="shared" si="276"/>
        <v>0</v>
      </c>
      <c r="AB27" s="141">
        <f t="shared" si="276"/>
        <v>0</v>
      </c>
      <c r="AC27" s="141">
        <f t="shared" si="276"/>
        <v>0</v>
      </c>
      <c r="AD27" s="141">
        <f t="shared" si="276"/>
        <v>0</v>
      </c>
      <c r="AE27" s="141">
        <f t="shared" si="276"/>
        <v>0</v>
      </c>
      <c r="AF27" s="141">
        <f t="shared" si="276"/>
        <v>0</v>
      </c>
      <c r="AG27" s="141">
        <f t="shared" si="276"/>
        <v>675000</v>
      </c>
      <c r="AH27" s="141">
        <f t="shared" si="276"/>
        <v>190000</v>
      </c>
      <c r="AI27" s="141">
        <f t="shared" si="276"/>
        <v>865000</v>
      </c>
      <c r="AJ27" s="141">
        <f t="shared" si="276"/>
        <v>0</v>
      </c>
      <c r="AK27" s="141">
        <f t="shared" si="276"/>
        <v>0</v>
      </c>
      <c r="AL27" s="141">
        <f t="shared" si="276"/>
        <v>0</v>
      </c>
      <c r="AM27" s="141">
        <f t="shared" si="276"/>
        <v>865000</v>
      </c>
      <c r="AN27" s="141">
        <f t="shared" si="276"/>
        <v>0</v>
      </c>
      <c r="AO27" s="141">
        <f t="shared" si="276"/>
        <v>0</v>
      </c>
      <c r="AP27" s="141">
        <f t="shared" si="276"/>
        <v>0</v>
      </c>
      <c r="AQ27" s="141">
        <f t="shared" si="276"/>
        <v>0</v>
      </c>
      <c r="AR27" s="141">
        <f t="shared" si="276"/>
        <v>0</v>
      </c>
      <c r="AS27" s="141">
        <f t="shared" si="276"/>
        <v>0</v>
      </c>
      <c r="AT27" s="141">
        <f t="shared" si="276"/>
        <v>0</v>
      </c>
      <c r="AU27" s="141">
        <f t="shared" si="276"/>
        <v>1500000</v>
      </c>
      <c r="AV27" s="141">
        <f t="shared" si="276"/>
        <v>0</v>
      </c>
      <c r="AW27" s="141">
        <f t="shared" si="276"/>
        <v>1500000</v>
      </c>
      <c r="AX27" s="141">
        <f t="shared" si="276"/>
        <v>461760</v>
      </c>
      <c r="AY27" s="141">
        <f t="shared" si="276"/>
        <v>0</v>
      </c>
      <c r="AZ27" s="141">
        <f t="shared" si="276"/>
        <v>461760</v>
      </c>
      <c r="BA27" s="141">
        <f t="shared" si="276"/>
        <v>1961760</v>
      </c>
      <c r="BB27" s="142"/>
      <c r="BC27" s="120"/>
      <c r="BD27" s="77"/>
      <c r="BE27" s="77"/>
      <c r="BF27" s="77"/>
      <c r="BG27" s="77"/>
      <c r="BH27" s="77"/>
      <c r="BI27" s="77"/>
    </row>
    <row r="28" spans="1:61" ht="37.5">
      <c r="A28" s="67">
        <v>2020</v>
      </c>
      <c r="B28" s="67">
        <v>8324</v>
      </c>
      <c r="C28" s="67">
        <v>1</v>
      </c>
      <c r="D28" s="67">
        <v>2</v>
      </c>
      <c r="E28" s="67">
        <v>2</v>
      </c>
      <c r="F28" s="67">
        <v>3000</v>
      </c>
      <c r="G28" s="67">
        <v>3300</v>
      </c>
      <c r="H28" s="67">
        <v>334</v>
      </c>
      <c r="I28" s="69" t="s">
        <v>7</v>
      </c>
      <c r="J28" s="70" t="s">
        <v>59</v>
      </c>
      <c r="L28" s="143">
        <f>+L29</f>
        <v>2150000</v>
      </c>
      <c r="M28" s="143">
        <f t="shared" ref="M28:BA28" si="277">+M29</f>
        <v>190000</v>
      </c>
      <c r="N28" s="143">
        <f t="shared" si="277"/>
        <v>2340000</v>
      </c>
      <c r="O28" s="143">
        <f t="shared" si="277"/>
        <v>917640</v>
      </c>
      <c r="P28" s="143">
        <f t="shared" si="277"/>
        <v>0</v>
      </c>
      <c r="Q28" s="143">
        <f t="shared" si="277"/>
        <v>917640</v>
      </c>
      <c r="R28" s="143">
        <f t="shared" si="277"/>
        <v>3257640</v>
      </c>
      <c r="S28" s="143">
        <f t="shared" si="277"/>
        <v>0</v>
      </c>
      <c r="T28" s="143">
        <f t="shared" si="277"/>
        <v>0</v>
      </c>
      <c r="U28" s="143">
        <f t="shared" si="277"/>
        <v>0</v>
      </c>
      <c r="V28" s="143">
        <f t="shared" si="277"/>
        <v>455880</v>
      </c>
      <c r="W28" s="143">
        <f t="shared" si="277"/>
        <v>0</v>
      </c>
      <c r="X28" s="143">
        <f t="shared" si="277"/>
        <v>455880</v>
      </c>
      <c r="Y28" s="143">
        <f t="shared" si="277"/>
        <v>455880</v>
      </c>
      <c r="Z28" s="143">
        <f t="shared" si="277"/>
        <v>0</v>
      </c>
      <c r="AA28" s="143">
        <f t="shared" si="277"/>
        <v>0</v>
      </c>
      <c r="AB28" s="143">
        <f t="shared" si="277"/>
        <v>0</v>
      </c>
      <c r="AC28" s="143">
        <f t="shared" si="277"/>
        <v>0</v>
      </c>
      <c r="AD28" s="143">
        <f t="shared" si="277"/>
        <v>0</v>
      </c>
      <c r="AE28" s="143">
        <f t="shared" si="277"/>
        <v>0</v>
      </c>
      <c r="AF28" s="143">
        <f t="shared" si="277"/>
        <v>0</v>
      </c>
      <c r="AG28" s="143">
        <f t="shared" si="277"/>
        <v>650000</v>
      </c>
      <c r="AH28" s="143">
        <f t="shared" si="277"/>
        <v>190000</v>
      </c>
      <c r="AI28" s="143">
        <f t="shared" si="277"/>
        <v>840000</v>
      </c>
      <c r="AJ28" s="143">
        <f t="shared" si="277"/>
        <v>0</v>
      </c>
      <c r="AK28" s="143">
        <f t="shared" si="277"/>
        <v>0</v>
      </c>
      <c r="AL28" s="143">
        <f t="shared" si="277"/>
        <v>0</v>
      </c>
      <c r="AM28" s="143">
        <f t="shared" si="277"/>
        <v>840000</v>
      </c>
      <c r="AN28" s="143">
        <f t="shared" si="277"/>
        <v>0</v>
      </c>
      <c r="AO28" s="143">
        <f t="shared" si="277"/>
        <v>0</v>
      </c>
      <c r="AP28" s="143">
        <f t="shared" si="277"/>
        <v>0</v>
      </c>
      <c r="AQ28" s="143">
        <f t="shared" si="277"/>
        <v>0</v>
      </c>
      <c r="AR28" s="143">
        <f t="shared" si="277"/>
        <v>0</v>
      </c>
      <c r="AS28" s="143">
        <f t="shared" si="277"/>
        <v>0</v>
      </c>
      <c r="AT28" s="143">
        <f t="shared" si="277"/>
        <v>0</v>
      </c>
      <c r="AU28" s="143">
        <f t="shared" si="277"/>
        <v>1500000</v>
      </c>
      <c r="AV28" s="143">
        <f t="shared" si="277"/>
        <v>0</v>
      </c>
      <c r="AW28" s="143">
        <f t="shared" si="277"/>
        <v>1500000</v>
      </c>
      <c r="AX28" s="143">
        <f t="shared" si="277"/>
        <v>461760</v>
      </c>
      <c r="AY28" s="143">
        <f t="shared" si="277"/>
        <v>0</v>
      </c>
      <c r="AZ28" s="143">
        <f t="shared" si="277"/>
        <v>461760</v>
      </c>
      <c r="BA28" s="143">
        <f t="shared" si="277"/>
        <v>1961760</v>
      </c>
      <c r="BB28" s="144"/>
      <c r="BC28" s="126"/>
      <c r="BD28" s="78"/>
      <c r="BE28" s="78"/>
      <c r="BF28" s="78"/>
      <c r="BG28" s="78"/>
      <c r="BH28" s="78"/>
      <c r="BI28" s="78"/>
    </row>
    <row r="29" spans="1:61" ht="37.5">
      <c r="A29" s="71">
        <v>2020</v>
      </c>
      <c r="B29" s="71">
        <v>8324</v>
      </c>
      <c r="C29" s="71">
        <v>1</v>
      </c>
      <c r="D29" s="71">
        <v>2</v>
      </c>
      <c r="E29" s="71">
        <v>2</v>
      </c>
      <c r="F29" s="71">
        <v>3000</v>
      </c>
      <c r="G29" s="71">
        <v>3300</v>
      </c>
      <c r="H29" s="71">
        <v>334</v>
      </c>
      <c r="I29" s="72" t="s">
        <v>128</v>
      </c>
      <c r="J29" s="83" t="s">
        <v>130</v>
      </c>
      <c r="L29" s="149">
        <v>2150000</v>
      </c>
      <c r="M29" s="149">
        <v>190000</v>
      </c>
      <c r="N29" s="149">
        <f>+L29+M29</f>
        <v>2340000</v>
      </c>
      <c r="O29" s="149">
        <v>917640</v>
      </c>
      <c r="P29" s="149">
        <v>0</v>
      </c>
      <c r="Q29" s="149">
        <f>+O29</f>
        <v>917640</v>
      </c>
      <c r="R29" s="149">
        <f>+N29+Q29</f>
        <v>3257640</v>
      </c>
      <c r="S29" s="149">
        <v>0</v>
      </c>
      <c r="T29" s="149">
        <v>0</v>
      </c>
      <c r="U29" s="149">
        <f t="shared" si="35"/>
        <v>0</v>
      </c>
      <c r="V29" s="149">
        <v>455880</v>
      </c>
      <c r="W29" s="149">
        <v>0</v>
      </c>
      <c r="X29" s="149">
        <f t="shared" si="15"/>
        <v>455880</v>
      </c>
      <c r="Y29" s="149">
        <f t="shared" si="16"/>
        <v>455880</v>
      </c>
      <c r="Z29" s="149">
        <v>0</v>
      </c>
      <c r="AA29" s="149">
        <v>0</v>
      </c>
      <c r="AB29" s="149">
        <f t="shared" ref="AB29" si="278">+Z29+AA29</f>
        <v>0</v>
      </c>
      <c r="AC29" s="149">
        <v>0</v>
      </c>
      <c r="AD29" s="149">
        <v>0</v>
      </c>
      <c r="AE29" s="149">
        <f t="shared" ref="AE29" si="279">+AC29+AD29</f>
        <v>0</v>
      </c>
      <c r="AF29" s="149">
        <f t="shared" ref="AF29" si="280">+AB29+AE29</f>
        <v>0</v>
      </c>
      <c r="AG29" s="149">
        <v>650000</v>
      </c>
      <c r="AH29" s="149">
        <v>190000</v>
      </c>
      <c r="AI29" s="149">
        <f t="shared" ref="AI29" si="281">+AG29+AH29</f>
        <v>840000</v>
      </c>
      <c r="AJ29" s="149">
        <v>0</v>
      </c>
      <c r="AK29" s="149">
        <v>0</v>
      </c>
      <c r="AL29" s="149">
        <f t="shared" ref="AL29" si="282">+AJ29+AK29</f>
        <v>0</v>
      </c>
      <c r="AM29" s="149">
        <f t="shared" ref="AM29" si="283">+AI29+AL29</f>
        <v>840000</v>
      </c>
      <c r="AN29" s="149">
        <v>0</v>
      </c>
      <c r="AO29" s="149">
        <v>0</v>
      </c>
      <c r="AP29" s="149">
        <f t="shared" ref="AP29" si="284">+AN29+AO29</f>
        <v>0</v>
      </c>
      <c r="AQ29" s="149">
        <v>0</v>
      </c>
      <c r="AR29" s="149">
        <v>0</v>
      </c>
      <c r="AS29" s="149">
        <f t="shared" ref="AS29" si="285">+AQ29+AR29</f>
        <v>0</v>
      </c>
      <c r="AT29" s="149">
        <f t="shared" ref="AT29" si="286">+AP29+AS29</f>
        <v>0</v>
      </c>
      <c r="AU29" s="149">
        <f t="shared" si="3"/>
        <v>1500000</v>
      </c>
      <c r="AV29" s="149">
        <f t="shared" si="4"/>
        <v>0</v>
      </c>
      <c r="AW29" s="149">
        <f t="shared" si="5"/>
        <v>1500000</v>
      </c>
      <c r="AX29" s="149">
        <f t="shared" si="6"/>
        <v>461760</v>
      </c>
      <c r="AY29" s="149">
        <f t="shared" si="7"/>
        <v>0</v>
      </c>
      <c r="AZ29" s="149">
        <f t="shared" si="8"/>
        <v>461760</v>
      </c>
      <c r="BA29" s="149">
        <f t="shared" si="9"/>
        <v>1961760</v>
      </c>
      <c r="BB29" s="150">
        <v>25</v>
      </c>
      <c r="BC29" s="150">
        <v>456</v>
      </c>
      <c r="BD29" s="147">
        <v>2</v>
      </c>
      <c r="BE29" s="147">
        <v>40</v>
      </c>
      <c r="BF29" s="84"/>
      <c r="BG29" s="84"/>
      <c r="BH29" s="147">
        <f>+BB29-BD29-BF29</f>
        <v>23</v>
      </c>
      <c r="BI29" s="147">
        <f>+BC29-BE29-BG29</f>
        <v>416</v>
      </c>
    </row>
    <row r="30" spans="1:61" ht="75">
      <c r="A30" s="67">
        <v>2020</v>
      </c>
      <c r="B30" s="67">
        <v>8324</v>
      </c>
      <c r="C30" s="67">
        <v>1</v>
      </c>
      <c r="D30" s="67">
        <v>2</v>
      </c>
      <c r="E30" s="67">
        <v>2</v>
      </c>
      <c r="F30" s="67">
        <v>3000</v>
      </c>
      <c r="G30" s="67">
        <v>3300</v>
      </c>
      <c r="H30" s="67">
        <v>339</v>
      </c>
      <c r="I30" s="69" t="s">
        <v>7</v>
      </c>
      <c r="J30" s="81" t="s">
        <v>20</v>
      </c>
      <c r="L30" s="143">
        <f>+L31</f>
        <v>25000</v>
      </c>
      <c r="M30" s="143">
        <f t="shared" ref="M30:BA30" si="287">+M31</f>
        <v>0</v>
      </c>
      <c r="N30" s="143">
        <f t="shared" si="287"/>
        <v>25000</v>
      </c>
      <c r="O30" s="143">
        <f t="shared" si="287"/>
        <v>0</v>
      </c>
      <c r="P30" s="143">
        <f t="shared" si="287"/>
        <v>0</v>
      </c>
      <c r="Q30" s="143">
        <f t="shared" si="287"/>
        <v>0</v>
      </c>
      <c r="R30" s="143">
        <f t="shared" si="287"/>
        <v>25000</v>
      </c>
      <c r="S30" s="143">
        <f t="shared" si="287"/>
        <v>0</v>
      </c>
      <c r="T30" s="143">
        <f t="shared" si="287"/>
        <v>0</v>
      </c>
      <c r="U30" s="143">
        <f t="shared" si="287"/>
        <v>0</v>
      </c>
      <c r="V30" s="143">
        <f t="shared" si="287"/>
        <v>0</v>
      </c>
      <c r="W30" s="143">
        <f t="shared" si="287"/>
        <v>0</v>
      </c>
      <c r="X30" s="143">
        <f t="shared" si="287"/>
        <v>0</v>
      </c>
      <c r="Y30" s="143">
        <f t="shared" si="287"/>
        <v>0</v>
      </c>
      <c r="Z30" s="143">
        <f t="shared" si="287"/>
        <v>0</v>
      </c>
      <c r="AA30" s="143">
        <f t="shared" si="287"/>
        <v>0</v>
      </c>
      <c r="AB30" s="143">
        <f t="shared" si="287"/>
        <v>0</v>
      </c>
      <c r="AC30" s="143">
        <f t="shared" si="287"/>
        <v>0</v>
      </c>
      <c r="AD30" s="143">
        <f t="shared" si="287"/>
        <v>0</v>
      </c>
      <c r="AE30" s="143">
        <f t="shared" si="287"/>
        <v>0</v>
      </c>
      <c r="AF30" s="143">
        <f t="shared" si="287"/>
        <v>0</v>
      </c>
      <c r="AG30" s="143">
        <f t="shared" si="287"/>
        <v>25000</v>
      </c>
      <c r="AH30" s="143">
        <f t="shared" si="287"/>
        <v>0</v>
      </c>
      <c r="AI30" s="143">
        <f t="shared" si="287"/>
        <v>25000</v>
      </c>
      <c r="AJ30" s="143">
        <f t="shared" si="287"/>
        <v>0</v>
      </c>
      <c r="AK30" s="143">
        <f t="shared" si="287"/>
        <v>0</v>
      </c>
      <c r="AL30" s="143">
        <f t="shared" si="287"/>
        <v>0</v>
      </c>
      <c r="AM30" s="143">
        <f t="shared" si="287"/>
        <v>25000</v>
      </c>
      <c r="AN30" s="143">
        <f t="shared" si="287"/>
        <v>0</v>
      </c>
      <c r="AO30" s="143">
        <f t="shared" si="287"/>
        <v>0</v>
      </c>
      <c r="AP30" s="143">
        <f t="shared" si="287"/>
        <v>0</v>
      </c>
      <c r="AQ30" s="143">
        <f t="shared" si="287"/>
        <v>0</v>
      </c>
      <c r="AR30" s="143">
        <f t="shared" si="287"/>
        <v>0</v>
      </c>
      <c r="AS30" s="143">
        <f t="shared" si="287"/>
        <v>0</v>
      </c>
      <c r="AT30" s="143">
        <f t="shared" si="287"/>
        <v>0</v>
      </c>
      <c r="AU30" s="143">
        <f t="shared" si="287"/>
        <v>0</v>
      </c>
      <c r="AV30" s="143">
        <f t="shared" si="287"/>
        <v>0</v>
      </c>
      <c r="AW30" s="143">
        <f t="shared" si="287"/>
        <v>0</v>
      </c>
      <c r="AX30" s="143">
        <f t="shared" si="287"/>
        <v>0</v>
      </c>
      <c r="AY30" s="143">
        <f t="shared" si="287"/>
        <v>0</v>
      </c>
      <c r="AZ30" s="143">
        <f t="shared" si="287"/>
        <v>0</v>
      </c>
      <c r="BA30" s="143">
        <f t="shared" si="287"/>
        <v>0</v>
      </c>
      <c r="BB30" s="151"/>
      <c r="BC30" s="121"/>
      <c r="BD30" s="78"/>
      <c r="BE30" s="78"/>
      <c r="BF30" s="78"/>
      <c r="BG30" s="78"/>
      <c r="BH30" s="78"/>
      <c r="BI30" s="78"/>
    </row>
    <row r="31" spans="1:61" ht="75">
      <c r="A31" s="71">
        <v>2020</v>
      </c>
      <c r="B31" s="71">
        <v>8324</v>
      </c>
      <c r="C31" s="71">
        <v>1</v>
      </c>
      <c r="D31" s="71">
        <v>2</v>
      </c>
      <c r="E31" s="71">
        <v>2</v>
      </c>
      <c r="F31" s="71">
        <v>3000</v>
      </c>
      <c r="G31" s="71">
        <v>3300</v>
      </c>
      <c r="H31" s="71">
        <v>339</v>
      </c>
      <c r="I31" s="72" t="s">
        <v>128</v>
      </c>
      <c r="J31" s="83" t="s">
        <v>60</v>
      </c>
      <c r="L31" s="146">
        <v>25000</v>
      </c>
      <c r="M31" s="146">
        <v>0</v>
      </c>
      <c r="N31" s="146">
        <f>+L31+M31</f>
        <v>25000</v>
      </c>
      <c r="O31" s="146">
        <v>0</v>
      </c>
      <c r="P31" s="146">
        <v>0</v>
      </c>
      <c r="Q31" s="146">
        <v>0</v>
      </c>
      <c r="R31" s="146">
        <f>+N31+Q31</f>
        <v>25000</v>
      </c>
      <c r="S31" s="146">
        <v>0</v>
      </c>
      <c r="T31" s="146">
        <v>0</v>
      </c>
      <c r="U31" s="146">
        <f t="shared" ref="U31:U56" si="288">+S31+T31</f>
        <v>0</v>
      </c>
      <c r="V31" s="146">
        <v>0</v>
      </c>
      <c r="W31" s="146">
        <v>0</v>
      </c>
      <c r="X31" s="146">
        <f t="shared" ref="X31:X56" si="289">+V31+W31</f>
        <v>0</v>
      </c>
      <c r="Y31" s="146">
        <f t="shared" ref="Y31:Y56" si="290">+U31+X31</f>
        <v>0</v>
      </c>
      <c r="Z31" s="146">
        <v>0</v>
      </c>
      <c r="AA31" s="146">
        <v>0</v>
      </c>
      <c r="AB31" s="146">
        <f t="shared" ref="AB31:AB56" si="291">+Z31+AA31</f>
        <v>0</v>
      </c>
      <c r="AC31" s="146">
        <v>0</v>
      </c>
      <c r="AD31" s="146">
        <v>0</v>
      </c>
      <c r="AE31" s="146">
        <f t="shared" ref="AE31:AE56" si="292">+AC31+AD31</f>
        <v>0</v>
      </c>
      <c r="AF31" s="146">
        <f t="shared" ref="AF31:AF56" si="293">+AB31+AE31</f>
        <v>0</v>
      </c>
      <c r="AG31" s="146">
        <v>25000</v>
      </c>
      <c r="AH31" s="146">
        <v>0</v>
      </c>
      <c r="AI31" s="146">
        <f t="shared" ref="AI31:AI56" si="294">+AG31+AH31</f>
        <v>25000</v>
      </c>
      <c r="AJ31" s="146">
        <v>0</v>
      </c>
      <c r="AK31" s="146">
        <v>0</v>
      </c>
      <c r="AL31" s="146">
        <f t="shared" ref="AL31:AL56" si="295">+AJ31+AK31</f>
        <v>0</v>
      </c>
      <c r="AM31" s="146">
        <f t="shared" ref="AM31:AM56" si="296">+AI31+AL31</f>
        <v>25000</v>
      </c>
      <c r="AN31" s="146">
        <v>0</v>
      </c>
      <c r="AO31" s="146">
        <v>0</v>
      </c>
      <c r="AP31" s="146">
        <f t="shared" ref="AP31:AP56" si="297">+AN31+AO31</f>
        <v>0</v>
      </c>
      <c r="AQ31" s="146">
        <v>0</v>
      </c>
      <c r="AR31" s="146">
        <v>0</v>
      </c>
      <c r="AS31" s="146">
        <f t="shared" ref="AS31:AS56" si="298">+AQ31+AR31</f>
        <v>0</v>
      </c>
      <c r="AT31" s="146">
        <f t="shared" ref="AT31:AT56" si="299">+AP31+AS31</f>
        <v>0</v>
      </c>
      <c r="AU31" s="146">
        <f t="shared" ref="AU31:AU56" si="300">+L31-S31-Z31-AG31-AN31</f>
        <v>0</v>
      </c>
      <c r="AV31" s="146">
        <f t="shared" ref="AV31:AV56" si="301">+M31-T31-AA31-AH31-AO31</f>
        <v>0</v>
      </c>
      <c r="AW31" s="146">
        <f t="shared" ref="AW31:AW56" si="302">+N31-U31-AB31-AI31-AP31</f>
        <v>0</v>
      </c>
      <c r="AX31" s="146">
        <f t="shared" ref="AX31:AX56" si="303">+O31-V31-AC31-AJ31-AQ31</f>
        <v>0</v>
      </c>
      <c r="AY31" s="146">
        <f t="shared" ref="AY31:AY56" si="304">+P31-W31-AD31-AK31-AR31</f>
        <v>0</v>
      </c>
      <c r="AZ31" s="146">
        <f t="shared" ref="AZ31:AZ56" si="305">+Q31-X31-AE31-AL31-AS31</f>
        <v>0</v>
      </c>
      <c r="BA31" s="146">
        <f t="shared" ref="BA31:BA56" si="306">+R31-Y31-AF31-AM31-AT31</f>
        <v>0</v>
      </c>
      <c r="BB31" s="150">
        <v>2</v>
      </c>
      <c r="BC31" s="150">
        <v>25</v>
      </c>
      <c r="BD31" s="80"/>
      <c r="BE31" s="80"/>
      <c r="BF31" s="80"/>
      <c r="BG31" s="80"/>
      <c r="BH31" s="147">
        <f>+BB31-BD31-BF31</f>
        <v>2</v>
      </c>
      <c r="BI31" s="147">
        <f>+BC31-BE31-BG31</f>
        <v>25</v>
      </c>
    </row>
    <row r="32" spans="1:61" ht="75">
      <c r="A32" s="59">
        <v>2020</v>
      </c>
      <c r="B32" s="59">
        <v>8324</v>
      </c>
      <c r="C32" s="59">
        <v>1</v>
      </c>
      <c r="D32" s="59">
        <v>2</v>
      </c>
      <c r="E32" s="59">
        <v>1</v>
      </c>
      <c r="F32" s="59">
        <v>5000</v>
      </c>
      <c r="G32" s="59"/>
      <c r="H32" s="59"/>
      <c r="I32" s="61" t="s">
        <v>7</v>
      </c>
      <c r="J32" s="62" t="s">
        <v>30</v>
      </c>
      <c r="L32" s="139">
        <f>+L33</f>
        <v>555000</v>
      </c>
      <c r="M32" s="139">
        <f t="shared" ref="M32:BA34" si="307">+M33</f>
        <v>0</v>
      </c>
      <c r="N32" s="139">
        <f t="shared" si="307"/>
        <v>555000</v>
      </c>
      <c r="O32" s="139">
        <f t="shared" si="307"/>
        <v>0</v>
      </c>
      <c r="P32" s="139">
        <f t="shared" si="307"/>
        <v>0</v>
      </c>
      <c r="Q32" s="139">
        <f t="shared" si="307"/>
        <v>0</v>
      </c>
      <c r="R32" s="139">
        <f t="shared" si="307"/>
        <v>555000</v>
      </c>
      <c r="S32" s="139">
        <f t="shared" si="307"/>
        <v>554549.6</v>
      </c>
      <c r="T32" s="139">
        <f t="shared" si="307"/>
        <v>0</v>
      </c>
      <c r="U32" s="139">
        <f t="shared" si="307"/>
        <v>554549.6</v>
      </c>
      <c r="V32" s="139">
        <f t="shared" si="307"/>
        <v>0</v>
      </c>
      <c r="W32" s="139">
        <f t="shared" si="307"/>
        <v>0</v>
      </c>
      <c r="X32" s="139">
        <f t="shared" si="307"/>
        <v>0</v>
      </c>
      <c r="Y32" s="139">
        <f t="shared" si="307"/>
        <v>554549.6</v>
      </c>
      <c r="Z32" s="139">
        <f t="shared" si="307"/>
        <v>0</v>
      </c>
      <c r="AA32" s="139">
        <f t="shared" si="307"/>
        <v>0</v>
      </c>
      <c r="AB32" s="139">
        <f t="shared" si="307"/>
        <v>0</v>
      </c>
      <c r="AC32" s="139">
        <f t="shared" si="307"/>
        <v>0</v>
      </c>
      <c r="AD32" s="139">
        <f t="shared" si="307"/>
        <v>0</v>
      </c>
      <c r="AE32" s="139">
        <f t="shared" si="307"/>
        <v>0</v>
      </c>
      <c r="AF32" s="139">
        <f t="shared" si="307"/>
        <v>0</v>
      </c>
      <c r="AG32" s="139">
        <f t="shared" si="307"/>
        <v>0</v>
      </c>
      <c r="AH32" s="139">
        <f t="shared" si="307"/>
        <v>0</v>
      </c>
      <c r="AI32" s="139">
        <f t="shared" si="307"/>
        <v>0</v>
      </c>
      <c r="AJ32" s="139">
        <f t="shared" si="307"/>
        <v>0</v>
      </c>
      <c r="AK32" s="139">
        <f t="shared" si="307"/>
        <v>0</v>
      </c>
      <c r="AL32" s="139">
        <f t="shared" si="307"/>
        <v>0</v>
      </c>
      <c r="AM32" s="139">
        <f t="shared" si="307"/>
        <v>0</v>
      </c>
      <c r="AN32" s="139">
        <f t="shared" si="307"/>
        <v>0</v>
      </c>
      <c r="AO32" s="139">
        <f t="shared" si="307"/>
        <v>0</v>
      </c>
      <c r="AP32" s="139">
        <f t="shared" si="307"/>
        <v>0</v>
      </c>
      <c r="AQ32" s="139">
        <f t="shared" si="307"/>
        <v>0</v>
      </c>
      <c r="AR32" s="139">
        <f t="shared" si="307"/>
        <v>0</v>
      </c>
      <c r="AS32" s="139">
        <f t="shared" si="307"/>
        <v>0</v>
      </c>
      <c r="AT32" s="139">
        <f t="shared" si="307"/>
        <v>0</v>
      </c>
      <c r="AU32" s="139">
        <f t="shared" si="307"/>
        <v>450.40000000002328</v>
      </c>
      <c r="AV32" s="139">
        <f t="shared" si="307"/>
        <v>0</v>
      </c>
      <c r="AW32" s="139">
        <f t="shared" si="307"/>
        <v>450.40000000002328</v>
      </c>
      <c r="AX32" s="139">
        <f t="shared" si="307"/>
        <v>0</v>
      </c>
      <c r="AY32" s="139">
        <f t="shared" si="307"/>
        <v>0</v>
      </c>
      <c r="AZ32" s="139">
        <f t="shared" si="307"/>
        <v>0</v>
      </c>
      <c r="BA32" s="139">
        <f t="shared" si="307"/>
        <v>450.40000000002328</v>
      </c>
      <c r="BB32" s="140"/>
      <c r="BC32" s="125"/>
      <c r="BD32" s="76"/>
      <c r="BE32" s="76"/>
      <c r="BF32" s="76"/>
      <c r="BG32" s="76"/>
      <c r="BH32" s="76"/>
      <c r="BI32" s="76"/>
    </row>
    <row r="33" spans="1:61" ht="37.5">
      <c r="A33" s="63">
        <v>2020</v>
      </c>
      <c r="B33" s="63">
        <v>8324</v>
      </c>
      <c r="C33" s="63">
        <v>1</v>
      </c>
      <c r="D33" s="63">
        <v>2</v>
      </c>
      <c r="E33" s="63">
        <v>1</v>
      </c>
      <c r="F33" s="63">
        <v>5000</v>
      </c>
      <c r="G33" s="63">
        <v>5900</v>
      </c>
      <c r="H33" s="63"/>
      <c r="I33" s="65" t="s">
        <v>7</v>
      </c>
      <c r="J33" s="66" t="s">
        <v>42</v>
      </c>
      <c r="L33" s="141">
        <f>+L34</f>
        <v>555000</v>
      </c>
      <c r="M33" s="141">
        <f t="shared" si="307"/>
        <v>0</v>
      </c>
      <c r="N33" s="141">
        <f t="shared" si="307"/>
        <v>555000</v>
      </c>
      <c r="O33" s="141">
        <f t="shared" si="307"/>
        <v>0</v>
      </c>
      <c r="P33" s="141">
        <f t="shared" si="307"/>
        <v>0</v>
      </c>
      <c r="Q33" s="141">
        <f t="shared" si="307"/>
        <v>0</v>
      </c>
      <c r="R33" s="141">
        <f t="shared" si="307"/>
        <v>555000</v>
      </c>
      <c r="S33" s="141">
        <f t="shared" si="307"/>
        <v>554549.6</v>
      </c>
      <c r="T33" s="141">
        <f t="shared" si="307"/>
        <v>0</v>
      </c>
      <c r="U33" s="141">
        <f t="shared" si="307"/>
        <v>554549.6</v>
      </c>
      <c r="V33" s="141">
        <f t="shared" si="307"/>
        <v>0</v>
      </c>
      <c r="W33" s="141">
        <f t="shared" si="307"/>
        <v>0</v>
      </c>
      <c r="X33" s="141">
        <f t="shared" si="307"/>
        <v>0</v>
      </c>
      <c r="Y33" s="141">
        <f t="shared" si="307"/>
        <v>554549.6</v>
      </c>
      <c r="Z33" s="141">
        <f t="shared" si="307"/>
        <v>0</v>
      </c>
      <c r="AA33" s="141">
        <f t="shared" si="307"/>
        <v>0</v>
      </c>
      <c r="AB33" s="141">
        <f t="shared" si="307"/>
        <v>0</v>
      </c>
      <c r="AC33" s="141">
        <f t="shared" si="307"/>
        <v>0</v>
      </c>
      <c r="AD33" s="141">
        <f t="shared" si="307"/>
        <v>0</v>
      </c>
      <c r="AE33" s="141">
        <f t="shared" si="307"/>
        <v>0</v>
      </c>
      <c r="AF33" s="141">
        <f t="shared" si="307"/>
        <v>0</v>
      </c>
      <c r="AG33" s="141">
        <f t="shared" si="307"/>
        <v>0</v>
      </c>
      <c r="AH33" s="141">
        <f t="shared" si="307"/>
        <v>0</v>
      </c>
      <c r="AI33" s="141">
        <f t="shared" si="307"/>
        <v>0</v>
      </c>
      <c r="AJ33" s="141">
        <f t="shared" si="307"/>
        <v>0</v>
      </c>
      <c r="AK33" s="141">
        <f t="shared" si="307"/>
        <v>0</v>
      </c>
      <c r="AL33" s="141">
        <f t="shared" si="307"/>
        <v>0</v>
      </c>
      <c r="AM33" s="141">
        <f t="shared" si="307"/>
        <v>0</v>
      </c>
      <c r="AN33" s="141">
        <f t="shared" si="307"/>
        <v>0</v>
      </c>
      <c r="AO33" s="141">
        <f t="shared" si="307"/>
        <v>0</v>
      </c>
      <c r="AP33" s="141">
        <f t="shared" si="307"/>
        <v>0</v>
      </c>
      <c r="AQ33" s="141">
        <f t="shared" si="307"/>
        <v>0</v>
      </c>
      <c r="AR33" s="141">
        <f t="shared" si="307"/>
        <v>0</v>
      </c>
      <c r="AS33" s="141">
        <f t="shared" si="307"/>
        <v>0</v>
      </c>
      <c r="AT33" s="141">
        <f t="shared" si="307"/>
        <v>0</v>
      </c>
      <c r="AU33" s="141">
        <f t="shared" si="307"/>
        <v>450.40000000002328</v>
      </c>
      <c r="AV33" s="141">
        <f t="shared" si="307"/>
        <v>0</v>
      </c>
      <c r="AW33" s="141">
        <f t="shared" si="307"/>
        <v>450.40000000002328</v>
      </c>
      <c r="AX33" s="141">
        <f t="shared" si="307"/>
        <v>0</v>
      </c>
      <c r="AY33" s="141">
        <f t="shared" si="307"/>
        <v>0</v>
      </c>
      <c r="AZ33" s="141">
        <f t="shared" si="307"/>
        <v>0</v>
      </c>
      <c r="BA33" s="141">
        <f t="shared" si="307"/>
        <v>450.40000000002328</v>
      </c>
      <c r="BB33" s="142"/>
      <c r="BC33" s="120"/>
      <c r="BD33" s="77"/>
      <c r="BE33" s="77"/>
      <c r="BF33" s="77"/>
      <c r="BG33" s="77"/>
      <c r="BH33" s="77"/>
      <c r="BI33" s="77"/>
    </row>
    <row r="34" spans="1:61" ht="37.5">
      <c r="A34" s="67">
        <v>2020</v>
      </c>
      <c r="B34" s="67">
        <v>8324</v>
      </c>
      <c r="C34" s="67">
        <v>1</v>
      </c>
      <c r="D34" s="67">
        <v>2</v>
      </c>
      <c r="E34" s="67">
        <v>1</v>
      </c>
      <c r="F34" s="67">
        <v>5000</v>
      </c>
      <c r="G34" s="67">
        <v>5900</v>
      </c>
      <c r="H34" s="67">
        <v>597</v>
      </c>
      <c r="I34" s="69" t="s">
        <v>7</v>
      </c>
      <c r="J34" s="70" t="s">
        <v>146</v>
      </c>
      <c r="L34" s="153">
        <f>+L35</f>
        <v>555000</v>
      </c>
      <c r="M34" s="153">
        <f t="shared" si="307"/>
        <v>0</v>
      </c>
      <c r="N34" s="153">
        <f t="shared" si="307"/>
        <v>555000</v>
      </c>
      <c r="O34" s="153">
        <f t="shared" si="307"/>
        <v>0</v>
      </c>
      <c r="P34" s="153">
        <f t="shared" si="307"/>
        <v>0</v>
      </c>
      <c r="Q34" s="153">
        <f t="shared" si="307"/>
        <v>0</v>
      </c>
      <c r="R34" s="153">
        <f t="shared" si="307"/>
        <v>555000</v>
      </c>
      <c r="S34" s="153">
        <f t="shared" si="307"/>
        <v>554549.6</v>
      </c>
      <c r="T34" s="153">
        <f t="shared" si="307"/>
        <v>0</v>
      </c>
      <c r="U34" s="153">
        <f t="shared" si="307"/>
        <v>554549.6</v>
      </c>
      <c r="V34" s="153">
        <f t="shared" si="307"/>
        <v>0</v>
      </c>
      <c r="W34" s="153">
        <f t="shared" si="307"/>
        <v>0</v>
      </c>
      <c r="X34" s="153">
        <f t="shared" si="307"/>
        <v>0</v>
      </c>
      <c r="Y34" s="153">
        <f t="shared" si="307"/>
        <v>554549.6</v>
      </c>
      <c r="Z34" s="153">
        <f t="shared" si="307"/>
        <v>0</v>
      </c>
      <c r="AA34" s="153">
        <f t="shared" si="307"/>
        <v>0</v>
      </c>
      <c r="AB34" s="153">
        <f t="shared" si="307"/>
        <v>0</v>
      </c>
      <c r="AC34" s="153">
        <f t="shared" si="307"/>
        <v>0</v>
      </c>
      <c r="AD34" s="153">
        <f t="shared" si="307"/>
        <v>0</v>
      </c>
      <c r="AE34" s="153">
        <f t="shared" si="307"/>
        <v>0</v>
      </c>
      <c r="AF34" s="153">
        <f t="shared" si="307"/>
        <v>0</v>
      </c>
      <c r="AG34" s="153">
        <f t="shared" si="307"/>
        <v>0</v>
      </c>
      <c r="AH34" s="153">
        <f t="shared" si="307"/>
        <v>0</v>
      </c>
      <c r="AI34" s="153">
        <f t="shared" si="307"/>
        <v>0</v>
      </c>
      <c r="AJ34" s="153">
        <f t="shared" si="307"/>
        <v>0</v>
      </c>
      <c r="AK34" s="153">
        <f t="shared" si="307"/>
        <v>0</v>
      </c>
      <c r="AL34" s="153">
        <f t="shared" si="307"/>
        <v>0</v>
      </c>
      <c r="AM34" s="153">
        <f t="shared" si="307"/>
        <v>0</v>
      </c>
      <c r="AN34" s="153">
        <f t="shared" si="307"/>
        <v>0</v>
      </c>
      <c r="AO34" s="153">
        <f t="shared" si="307"/>
        <v>0</v>
      </c>
      <c r="AP34" s="153">
        <f t="shared" si="307"/>
        <v>0</v>
      </c>
      <c r="AQ34" s="153">
        <f t="shared" si="307"/>
        <v>0</v>
      </c>
      <c r="AR34" s="153">
        <f t="shared" si="307"/>
        <v>0</v>
      </c>
      <c r="AS34" s="153">
        <f t="shared" si="307"/>
        <v>0</v>
      </c>
      <c r="AT34" s="153">
        <f t="shared" si="307"/>
        <v>0</v>
      </c>
      <c r="AU34" s="153">
        <f t="shared" si="307"/>
        <v>450.40000000002328</v>
      </c>
      <c r="AV34" s="153">
        <f t="shared" si="307"/>
        <v>0</v>
      </c>
      <c r="AW34" s="153">
        <f t="shared" si="307"/>
        <v>450.40000000002328</v>
      </c>
      <c r="AX34" s="153">
        <f t="shared" si="307"/>
        <v>0</v>
      </c>
      <c r="AY34" s="153">
        <f t="shared" si="307"/>
        <v>0</v>
      </c>
      <c r="AZ34" s="153">
        <f t="shared" si="307"/>
        <v>0</v>
      </c>
      <c r="BA34" s="153">
        <f t="shared" si="307"/>
        <v>450.40000000002328</v>
      </c>
      <c r="BB34" s="144"/>
      <c r="BC34" s="126"/>
      <c r="BD34" s="86"/>
      <c r="BE34" s="86"/>
      <c r="BF34" s="86"/>
      <c r="BG34" s="86"/>
      <c r="BH34" s="86"/>
      <c r="BI34" s="86"/>
    </row>
    <row r="35" spans="1:61" ht="37.5">
      <c r="A35" s="71">
        <v>2020</v>
      </c>
      <c r="B35" s="71">
        <v>8324</v>
      </c>
      <c r="C35" s="71">
        <v>1</v>
      </c>
      <c r="D35" s="71">
        <v>2</v>
      </c>
      <c r="E35" s="71">
        <v>1</v>
      </c>
      <c r="F35" s="71">
        <v>5000</v>
      </c>
      <c r="G35" s="71">
        <v>5900</v>
      </c>
      <c r="H35" s="71">
        <v>597</v>
      </c>
      <c r="I35" s="72">
        <v>1</v>
      </c>
      <c r="J35" s="73" t="s">
        <v>45</v>
      </c>
      <c r="L35" s="145">
        <v>555000</v>
      </c>
      <c r="M35" s="145">
        <v>0</v>
      </c>
      <c r="N35" s="146">
        <f>+L35+M35</f>
        <v>555000</v>
      </c>
      <c r="O35" s="145">
        <v>0</v>
      </c>
      <c r="P35" s="145">
        <v>0</v>
      </c>
      <c r="Q35" s="146">
        <v>0</v>
      </c>
      <c r="R35" s="146">
        <f>+N35+Q35</f>
        <v>555000</v>
      </c>
      <c r="S35" s="145">
        <v>554549.6</v>
      </c>
      <c r="T35" s="145">
        <v>0</v>
      </c>
      <c r="U35" s="145">
        <f t="shared" ref="U35" si="308">+S35+T35</f>
        <v>554549.6</v>
      </c>
      <c r="V35" s="145">
        <v>0</v>
      </c>
      <c r="W35" s="145">
        <v>0</v>
      </c>
      <c r="X35" s="145">
        <f t="shared" ref="X35" si="309">+V35+W35</f>
        <v>0</v>
      </c>
      <c r="Y35" s="145">
        <f t="shared" ref="Y35" si="310">+U35+X35</f>
        <v>554549.6</v>
      </c>
      <c r="Z35" s="145">
        <v>0</v>
      </c>
      <c r="AA35" s="145">
        <v>0</v>
      </c>
      <c r="AB35" s="145">
        <f t="shared" ref="AB35" si="311">+Z35+AA35</f>
        <v>0</v>
      </c>
      <c r="AC35" s="145">
        <v>0</v>
      </c>
      <c r="AD35" s="145">
        <v>0</v>
      </c>
      <c r="AE35" s="145">
        <f t="shared" ref="AE35" si="312">+AC35+AD35</f>
        <v>0</v>
      </c>
      <c r="AF35" s="145">
        <f t="shared" ref="AF35" si="313">+AB35+AE35</f>
        <v>0</v>
      </c>
      <c r="AG35" s="145">
        <v>0</v>
      </c>
      <c r="AH35" s="145">
        <v>0</v>
      </c>
      <c r="AI35" s="145">
        <f t="shared" ref="AI35" si="314">+AG35+AH35</f>
        <v>0</v>
      </c>
      <c r="AJ35" s="145">
        <v>0</v>
      </c>
      <c r="AK35" s="145">
        <v>0</v>
      </c>
      <c r="AL35" s="145">
        <f t="shared" ref="AL35" si="315">+AJ35+AK35</f>
        <v>0</v>
      </c>
      <c r="AM35" s="145">
        <f t="shared" ref="AM35" si="316">+AI35+AL35</f>
        <v>0</v>
      </c>
      <c r="AN35" s="145">
        <v>0</v>
      </c>
      <c r="AO35" s="145">
        <v>0</v>
      </c>
      <c r="AP35" s="145">
        <f t="shared" ref="AP35" si="317">+AN35+AO35</f>
        <v>0</v>
      </c>
      <c r="AQ35" s="145">
        <v>0</v>
      </c>
      <c r="AR35" s="145">
        <v>0</v>
      </c>
      <c r="AS35" s="145">
        <f t="shared" ref="AS35" si="318">+AQ35+AR35</f>
        <v>0</v>
      </c>
      <c r="AT35" s="145">
        <f t="shared" ref="AT35" si="319">+AP35+AS35</f>
        <v>0</v>
      </c>
      <c r="AU35" s="145">
        <f t="shared" ref="AU35" si="320">+L35-S35-Z35-AG35-AN35</f>
        <v>450.40000000002328</v>
      </c>
      <c r="AV35" s="145">
        <f t="shared" ref="AV35" si="321">+M35-T35-AA35-AH35-AO35</f>
        <v>0</v>
      </c>
      <c r="AW35" s="145">
        <f t="shared" ref="AW35" si="322">+N35-U35-AB35-AI35-AP35</f>
        <v>450.40000000002328</v>
      </c>
      <c r="AX35" s="145">
        <f t="shared" ref="AX35" si="323">+O35-V35-AC35-AJ35-AQ35</f>
        <v>0</v>
      </c>
      <c r="AY35" s="145">
        <f t="shared" ref="AY35" si="324">+P35-W35-AD35-AK35-AR35</f>
        <v>0</v>
      </c>
      <c r="AZ35" s="145">
        <f t="shared" ref="AZ35" si="325">+Q35-X35-AE35-AL35-AS35</f>
        <v>0</v>
      </c>
      <c r="BA35" s="145">
        <f t="shared" ref="BA35" si="326">+R35-Y35-AF35-AM35-AT35</f>
        <v>450.40000000002328</v>
      </c>
      <c r="BB35" s="147">
        <v>410</v>
      </c>
      <c r="BC35" s="127"/>
      <c r="BD35" s="147">
        <v>410</v>
      </c>
      <c r="BE35" s="79"/>
      <c r="BF35" s="79"/>
      <c r="BG35" s="79"/>
      <c r="BH35" s="147">
        <f>+BB35-BD35-BF35</f>
        <v>0</v>
      </c>
      <c r="BI35" s="147">
        <f>+BC35-BE35-BG35</f>
        <v>0</v>
      </c>
    </row>
    <row r="36" spans="1:61" ht="75">
      <c r="A36" s="51">
        <v>2020</v>
      </c>
      <c r="B36" s="51">
        <v>8324</v>
      </c>
      <c r="C36" s="51">
        <v>1</v>
      </c>
      <c r="D36" s="51">
        <v>3</v>
      </c>
      <c r="E36" s="51"/>
      <c r="F36" s="51"/>
      <c r="G36" s="51"/>
      <c r="H36" s="51"/>
      <c r="I36" s="52" t="s">
        <v>7</v>
      </c>
      <c r="J36" s="53" t="s">
        <v>131</v>
      </c>
      <c r="L36" s="135">
        <f>+L37+L51+L57+L71+L76</f>
        <v>61106435.920000002</v>
      </c>
      <c r="M36" s="135">
        <f t="shared" ref="M36:BA36" si="327">+M37+M51+M57+M71+M76</f>
        <v>0</v>
      </c>
      <c r="N36" s="135">
        <f t="shared" si="327"/>
        <v>61106435.920000002</v>
      </c>
      <c r="O36" s="135">
        <f t="shared" si="327"/>
        <v>4716671.95</v>
      </c>
      <c r="P36" s="135">
        <f t="shared" si="327"/>
        <v>0</v>
      </c>
      <c r="Q36" s="135">
        <f t="shared" si="327"/>
        <v>4716671.95</v>
      </c>
      <c r="R36" s="135">
        <f t="shared" si="327"/>
        <v>65823107.870000005</v>
      </c>
      <c r="S36" s="135">
        <f t="shared" si="327"/>
        <v>37910308.390000001</v>
      </c>
      <c r="T36" s="135">
        <f t="shared" si="327"/>
        <v>0</v>
      </c>
      <c r="U36" s="135">
        <f t="shared" si="327"/>
        <v>37910308.390000001</v>
      </c>
      <c r="V36" s="135">
        <f t="shared" si="327"/>
        <v>2123615.54</v>
      </c>
      <c r="W36" s="135">
        <f t="shared" si="327"/>
        <v>0</v>
      </c>
      <c r="X36" s="135">
        <f t="shared" si="327"/>
        <v>2123615.54</v>
      </c>
      <c r="Y36" s="135">
        <f t="shared" si="327"/>
        <v>40033923.930000007</v>
      </c>
      <c r="Z36" s="135">
        <f t="shared" si="327"/>
        <v>0</v>
      </c>
      <c r="AA36" s="135">
        <f t="shared" si="327"/>
        <v>0</v>
      </c>
      <c r="AB36" s="135">
        <f t="shared" si="327"/>
        <v>0</v>
      </c>
      <c r="AC36" s="135">
        <f t="shared" si="327"/>
        <v>0</v>
      </c>
      <c r="AD36" s="135">
        <f t="shared" si="327"/>
        <v>0</v>
      </c>
      <c r="AE36" s="135">
        <f t="shared" si="327"/>
        <v>0</v>
      </c>
      <c r="AF36" s="135">
        <f t="shared" si="327"/>
        <v>0</v>
      </c>
      <c r="AG36" s="135">
        <f t="shared" si="327"/>
        <v>16488735.93</v>
      </c>
      <c r="AH36" s="135">
        <f t="shared" si="327"/>
        <v>0</v>
      </c>
      <c r="AI36" s="135">
        <f t="shared" si="327"/>
        <v>16488735.93</v>
      </c>
      <c r="AJ36" s="135">
        <f t="shared" si="327"/>
        <v>181944.84</v>
      </c>
      <c r="AK36" s="135">
        <f t="shared" si="327"/>
        <v>0</v>
      </c>
      <c r="AL36" s="135">
        <f t="shared" si="327"/>
        <v>181944.84</v>
      </c>
      <c r="AM36" s="135">
        <f t="shared" si="327"/>
        <v>16670680.77</v>
      </c>
      <c r="AN36" s="135">
        <f t="shared" si="327"/>
        <v>0</v>
      </c>
      <c r="AO36" s="135">
        <f t="shared" si="327"/>
        <v>0</v>
      </c>
      <c r="AP36" s="135">
        <f t="shared" si="327"/>
        <v>0</v>
      </c>
      <c r="AQ36" s="135">
        <f t="shared" si="327"/>
        <v>0</v>
      </c>
      <c r="AR36" s="135">
        <f t="shared" si="327"/>
        <v>0</v>
      </c>
      <c r="AS36" s="135">
        <f t="shared" si="327"/>
        <v>0</v>
      </c>
      <c r="AT36" s="135">
        <f t="shared" si="327"/>
        <v>0</v>
      </c>
      <c r="AU36" s="135">
        <f t="shared" si="327"/>
        <v>6707391.5999999996</v>
      </c>
      <c r="AV36" s="135">
        <f t="shared" si="327"/>
        <v>0</v>
      </c>
      <c r="AW36" s="135">
        <f t="shared" si="327"/>
        <v>6707391.5999999996</v>
      </c>
      <c r="AX36" s="135">
        <f t="shared" si="327"/>
        <v>2411111.5700000003</v>
      </c>
      <c r="AY36" s="135">
        <f t="shared" si="327"/>
        <v>0</v>
      </c>
      <c r="AZ36" s="135">
        <f t="shared" si="327"/>
        <v>2411111.5700000003</v>
      </c>
      <c r="BA36" s="135">
        <f t="shared" si="327"/>
        <v>9118503.1699999999</v>
      </c>
      <c r="BB36" s="136"/>
      <c r="BC36" s="124"/>
      <c r="BD36" s="74"/>
      <c r="BE36" s="74"/>
      <c r="BF36" s="74"/>
      <c r="BG36" s="74"/>
      <c r="BH36" s="74"/>
      <c r="BI36" s="74"/>
    </row>
    <row r="37" spans="1:61" ht="75">
      <c r="A37" s="55">
        <v>2020</v>
      </c>
      <c r="B37" s="55">
        <v>8324</v>
      </c>
      <c r="C37" s="54">
        <v>1</v>
      </c>
      <c r="D37" s="54">
        <v>3</v>
      </c>
      <c r="E37" s="54">
        <v>1</v>
      </c>
      <c r="F37" s="55"/>
      <c r="G37" s="54"/>
      <c r="H37" s="56" t="s">
        <v>1</v>
      </c>
      <c r="I37" s="57" t="s">
        <v>7</v>
      </c>
      <c r="J37" s="85" t="s">
        <v>132</v>
      </c>
      <c r="L37" s="137">
        <f>L39+L47</f>
        <v>11411406.060000001</v>
      </c>
      <c r="M37" s="137">
        <f t="shared" ref="M37:BA37" si="328">M39+M47</f>
        <v>0</v>
      </c>
      <c r="N37" s="137">
        <f t="shared" si="328"/>
        <v>11411406.060000001</v>
      </c>
      <c r="O37" s="137">
        <f t="shared" si="328"/>
        <v>0</v>
      </c>
      <c r="P37" s="137">
        <f t="shared" si="328"/>
        <v>0</v>
      </c>
      <c r="Q37" s="137">
        <f t="shared" si="328"/>
        <v>0</v>
      </c>
      <c r="R37" s="137">
        <f t="shared" si="328"/>
        <v>11411406.060000001</v>
      </c>
      <c r="S37" s="137">
        <f t="shared" si="328"/>
        <v>11411391.42</v>
      </c>
      <c r="T37" s="137">
        <f t="shared" si="328"/>
        <v>0</v>
      </c>
      <c r="U37" s="137">
        <f t="shared" si="328"/>
        <v>11411391.42</v>
      </c>
      <c r="V37" s="137">
        <f t="shared" si="328"/>
        <v>0</v>
      </c>
      <c r="W37" s="137">
        <f t="shared" si="328"/>
        <v>0</v>
      </c>
      <c r="X37" s="137">
        <f t="shared" si="328"/>
        <v>0</v>
      </c>
      <c r="Y37" s="137">
        <f t="shared" si="328"/>
        <v>11411391.42</v>
      </c>
      <c r="Z37" s="137">
        <f t="shared" si="328"/>
        <v>0</v>
      </c>
      <c r="AA37" s="137">
        <f t="shared" si="328"/>
        <v>0</v>
      </c>
      <c r="AB37" s="137">
        <f t="shared" si="328"/>
        <v>0</v>
      </c>
      <c r="AC37" s="137">
        <f t="shared" si="328"/>
        <v>0</v>
      </c>
      <c r="AD37" s="137">
        <f t="shared" si="328"/>
        <v>0</v>
      </c>
      <c r="AE37" s="137">
        <f t="shared" si="328"/>
        <v>0</v>
      </c>
      <c r="AF37" s="137">
        <f t="shared" si="328"/>
        <v>0</v>
      </c>
      <c r="AG37" s="137">
        <f t="shared" si="328"/>
        <v>0</v>
      </c>
      <c r="AH37" s="137">
        <f t="shared" si="328"/>
        <v>0</v>
      </c>
      <c r="AI37" s="137">
        <f t="shared" si="328"/>
        <v>0</v>
      </c>
      <c r="AJ37" s="137">
        <f t="shared" si="328"/>
        <v>0</v>
      </c>
      <c r="AK37" s="137">
        <f t="shared" si="328"/>
        <v>0</v>
      </c>
      <c r="AL37" s="137">
        <f t="shared" si="328"/>
        <v>0</v>
      </c>
      <c r="AM37" s="137">
        <f t="shared" si="328"/>
        <v>0</v>
      </c>
      <c r="AN37" s="137">
        <f t="shared" si="328"/>
        <v>0</v>
      </c>
      <c r="AO37" s="137">
        <f t="shared" si="328"/>
        <v>0</v>
      </c>
      <c r="AP37" s="137">
        <f t="shared" si="328"/>
        <v>0</v>
      </c>
      <c r="AQ37" s="137">
        <f t="shared" si="328"/>
        <v>0</v>
      </c>
      <c r="AR37" s="137">
        <f t="shared" si="328"/>
        <v>0</v>
      </c>
      <c r="AS37" s="137">
        <f t="shared" si="328"/>
        <v>0</v>
      </c>
      <c r="AT37" s="137">
        <f t="shared" si="328"/>
        <v>0</v>
      </c>
      <c r="AU37" s="137">
        <f t="shared" si="328"/>
        <v>14.640000000130385</v>
      </c>
      <c r="AV37" s="137">
        <f t="shared" si="328"/>
        <v>0</v>
      </c>
      <c r="AW37" s="137">
        <f t="shared" si="328"/>
        <v>14.640000000130385</v>
      </c>
      <c r="AX37" s="137">
        <f t="shared" si="328"/>
        <v>0</v>
      </c>
      <c r="AY37" s="137">
        <f t="shared" si="328"/>
        <v>0</v>
      </c>
      <c r="AZ37" s="137">
        <f t="shared" si="328"/>
        <v>0</v>
      </c>
      <c r="BA37" s="137">
        <f t="shared" si="328"/>
        <v>14.640000000130385</v>
      </c>
      <c r="BB37" s="152"/>
      <c r="BC37" s="75"/>
      <c r="BD37" s="75"/>
      <c r="BE37" s="75"/>
      <c r="BF37" s="75"/>
      <c r="BG37" s="75"/>
      <c r="BH37" s="75"/>
      <c r="BI37" s="75"/>
    </row>
    <row r="38" spans="1:61" ht="37.5">
      <c r="A38" s="87">
        <v>2020</v>
      </c>
      <c r="B38" s="87">
        <v>8324</v>
      </c>
      <c r="C38" s="87">
        <v>1</v>
      </c>
      <c r="D38" s="87">
        <v>3</v>
      </c>
      <c r="E38" s="87">
        <v>1</v>
      </c>
      <c r="F38" s="87"/>
      <c r="G38" s="87"/>
      <c r="H38" s="87"/>
      <c r="I38" s="88" t="s">
        <v>7</v>
      </c>
      <c r="J38" s="89" t="s">
        <v>69</v>
      </c>
      <c r="L38" s="154">
        <f>+L39</f>
        <v>2611406.06</v>
      </c>
      <c r="M38" s="154">
        <f t="shared" ref="M38:BA38" si="329">+M39</f>
        <v>0</v>
      </c>
      <c r="N38" s="154">
        <f t="shared" si="329"/>
        <v>2611406.06</v>
      </c>
      <c r="O38" s="154">
        <f t="shared" si="329"/>
        <v>0</v>
      </c>
      <c r="P38" s="154">
        <f t="shared" si="329"/>
        <v>0</v>
      </c>
      <c r="Q38" s="154">
        <f t="shared" si="329"/>
        <v>0</v>
      </c>
      <c r="R38" s="154">
        <f t="shared" si="329"/>
        <v>2611406.06</v>
      </c>
      <c r="S38" s="154">
        <f t="shared" si="329"/>
        <v>2611391.42</v>
      </c>
      <c r="T38" s="154">
        <f t="shared" si="329"/>
        <v>0</v>
      </c>
      <c r="U38" s="154">
        <f t="shared" si="329"/>
        <v>2611391.42</v>
      </c>
      <c r="V38" s="154">
        <f t="shared" si="329"/>
        <v>0</v>
      </c>
      <c r="W38" s="154">
        <f t="shared" si="329"/>
        <v>0</v>
      </c>
      <c r="X38" s="154">
        <f t="shared" si="329"/>
        <v>0</v>
      </c>
      <c r="Y38" s="154">
        <f t="shared" si="329"/>
        <v>2611391.42</v>
      </c>
      <c r="Z38" s="154">
        <f t="shared" si="329"/>
        <v>0</v>
      </c>
      <c r="AA38" s="154">
        <f t="shared" si="329"/>
        <v>0</v>
      </c>
      <c r="AB38" s="154">
        <f t="shared" si="329"/>
        <v>0</v>
      </c>
      <c r="AC38" s="154">
        <f t="shared" si="329"/>
        <v>0</v>
      </c>
      <c r="AD38" s="154">
        <f t="shared" si="329"/>
        <v>0</v>
      </c>
      <c r="AE38" s="154">
        <f t="shared" si="329"/>
        <v>0</v>
      </c>
      <c r="AF38" s="154">
        <f t="shared" si="329"/>
        <v>0</v>
      </c>
      <c r="AG38" s="154">
        <f t="shared" si="329"/>
        <v>0</v>
      </c>
      <c r="AH38" s="154">
        <f t="shared" si="329"/>
        <v>0</v>
      </c>
      <c r="AI38" s="154">
        <f t="shared" si="329"/>
        <v>0</v>
      </c>
      <c r="AJ38" s="154">
        <f t="shared" si="329"/>
        <v>0</v>
      </c>
      <c r="AK38" s="154">
        <f t="shared" si="329"/>
        <v>0</v>
      </c>
      <c r="AL38" s="154">
        <f t="shared" si="329"/>
        <v>0</v>
      </c>
      <c r="AM38" s="154">
        <f t="shared" si="329"/>
        <v>0</v>
      </c>
      <c r="AN38" s="154">
        <f t="shared" si="329"/>
        <v>0</v>
      </c>
      <c r="AO38" s="154">
        <f t="shared" si="329"/>
        <v>0</v>
      </c>
      <c r="AP38" s="154">
        <f t="shared" si="329"/>
        <v>0</v>
      </c>
      <c r="AQ38" s="154">
        <f t="shared" si="329"/>
        <v>0</v>
      </c>
      <c r="AR38" s="154">
        <f t="shared" si="329"/>
        <v>0</v>
      </c>
      <c r="AS38" s="154">
        <f t="shared" si="329"/>
        <v>0</v>
      </c>
      <c r="AT38" s="154">
        <f t="shared" si="329"/>
        <v>0</v>
      </c>
      <c r="AU38" s="154">
        <f t="shared" si="329"/>
        <v>14.640000000130385</v>
      </c>
      <c r="AV38" s="154">
        <f t="shared" si="329"/>
        <v>0</v>
      </c>
      <c r="AW38" s="154">
        <f t="shared" si="329"/>
        <v>14.640000000130385</v>
      </c>
      <c r="AX38" s="154">
        <f t="shared" si="329"/>
        <v>0</v>
      </c>
      <c r="AY38" s="154">
        <f t="shared" si="329"/>
        <v>0</v>
      </c>
      <c r="AZ38" s="154">
        <f t="shared" si="329"/>
        <v>0</v>
      </c>
      <c r="BA38" s="154">
        <f t="shared" si="329"/>
        <v>14.640000000130385</v>
      </c>
      <c r="BB38" s="155"/>
      <c r="BC38" s="129"/>
      <c r="BD38" s="90"/>
      <c r="BE38" s="90"/>
      <c r="BF38" s="90"/>
      <c r="BG38" s="90"/>
      <c r="BH38" s="90"/>
      <c r="BI38" s="90"/>
    </row>
    <row r="39" spans="1:61" ht="75">
      <c r="A39" s="59">
        <v>2020</v>
      </c>
      <c r="B39" s="59">
        <v>8324</v>
      </c>
      <c r="C39" s="59">
        <v>1</v>
      </c>
      <c r="D39" s="59">
        <v>3</v>
      </c>
      <c r="E39" s="59">
        <v>1</v>
      </c>
      <c r="F39" s="59">
        <v>5000</v>
      </c>
      <c r="G39" s="59"/>
      <c r="H39" s="59"/>
      <c r="I39" s="61" t="s">
        <v>7</v>
      </c>
      <c r="J39" s="62" t="s">
        <v>30</v>
      </c>
      <c r="L39" s="139">
        <f>+L40+L43</f>
        <v>2611406.06</v>
      </c>
      <c r="M39" s="139">
        <f t="shared" ref="M39:BA39" si="330">+M40+M43</f>
        <v>0</v>
      </c>
      <c r="N39" s="139">
        <f t="shared" si="330"/>
        <v>2611406.06</v>
      </c>
      <c r="O39" s="139">
        <f t="shared" si="330"/>
        <v>0</v>
      </c>
      <c r="P39" s="139">
        <f t="shared" si="330"/>
        <v>0</v>
      </c>
      <c r="Q39" s="139">
        <f t="shared" si="330"/>
        <v>0</v>
      </c>
      <c r="R39" s="139">
        <f t="shared" si="330"/>
        <v>2611406.06</v>
      </c>
      <c r="S39" s="139">
        <f t="shared" si="330"/>
        <v>2611391.42</v>
      </c>
      <c r="T39" s="139">
        <f t="shared" si="330"/>
        <v>0</v>
      </c>
      <c r="U39" s="139">
        <f t="shared" si="330"/>
        <v>2611391.42</v>
      </c>
      <c r="V39" s="139">
        <f t="shared" si="330"/>
        <v>0</v>
      </c>
      <c r="W39" s="139">
        <f t="shared" si="330"/>
        <v>0</v>
      </c>
      <c r="X39" s="139">
        <f t="shared" si="330"/>
        <v>0</v>
      </c>
      <c r="Y39" s="139">
        <f t="shared" si="330"/>
        <v>2611391.42</v>
      </c>
      <c r="Z39" s="139">
        <f t="shared" si="330"/>
        <v>0</v>
      </c>
      <c r="AA39" s="139">
        <f t="shared" si="330"/>
        <v>0</v>
      </c>
      <c r="AB39" s="139">
        <f t="shared" si="330"/>
        <v>0</v>
      </c>
      <c r="AC39" s="139">
        <f t="shared" si="330"/>
        <v>0</v>
      </c>
      <c r="AD39" s="139">
        <f t="shared" si="330"/>
        <v>0</v>
      </c>
      <c r="AE39" s="139">
        <f t="shared" si="330"/>
        <v>0</v>
      </c>
      <c r="AF39" s="139">
        <f t="shared" si="330"/>
        <v>0</v>
      </c>
      <c r="AG39" s="139">
        <f t="shared" si="330"/>
        <v>0</v>
      </c>
      <c r="AH39" s="139">
        <f t="shared" si="330"/>
        <v>0</v>
      </c>
      <c r="AI39" s="139">
        <f t="shared" si="330"/>
        <v>0</v>
      </c>
      <c r="AJ39" s="139">
        <f t="shared" si="330"/>
        <v>0</v>
      </c>
      <c r="AK39" s="139">
        <f t="shared" si="330"/>
        <v>0</v>
      </c>
      <c r="AL39" s="139">
        <f t="shared" si="330"/>
        <v>0</v>
      </c>
      <c r="AM39" s="139">
        <f t="shared" si="330"/>
        <v>0</v>
      </c>
      <c r="AN39" s="139">
        <f t="shared" si="330"/>
        <v>0</v>
      </c>
      <c r="AO39" s="139">
        <f t="shared" si="330"/>
        <v>0</v>
      </c>
      <c r="AP39" s="139">
        <f t="shared" si="330"/>
        <v>0</v>
      </c>
      <c r="AQ39" s="139">
        <f t="shared" si="330"/>
        <v>0</v>
      </c>
      <c r="AR39" s="139">
        <f t="shared" si="330"/>
        <v>0</v>
      </c>
      <c r="AS39" s="139">
        <f t="shared" si="330"/>
        <v>0</v>
      </c>
      <c r="AT39" s="139">
        <f t="shared" si="330"/>
        <v>0</v>
      </c>
      <c r="AU39" s="139">
        <f t="shared" si="330"/>
        <v>14.640000000130385</v>
      </c>
      <c r="AV39" s="139">
        <f t="shared" si="330"/>
        <v>0</v>
      </c>
      <c r="AW39" s="139">
        <f t="shared" si="330"/>
        <v>14.640000000130385</v>
      </c>
      <c r="AX39" s="139">
        <f t="shared" si="330"/>
        <v>0</v>
      </c>
      <c r="AY39" s="139">
        <f t="shared" si="330"/>
        <v>0</v>
      </c>
      <c r="AZ39" s="139">
        <f t="shared" si="330"/>
        <v>0</v>
      </c>
      <c r="BA39" s="139">
        <f t="shared" si="330"/>
        <v>14.640000000130385</v>
      </c>
      <c r="BB39" s="140"/>
      <c r="BC39" s="125"/>
      <c r="BD39" s="76"/>
      <c r="BE39" s="76"/>
      <c r="BF39" s="76"/>
      <c r="BG39" s="76"/>
      <c r="BH39" s="76"/>
      <c r="BI39" s="76"/>
    </row>
    <row r="40" spans="1:61" ht="37.5">
      <c r="A40" s="63">
        <v>2020</v>
      </c>
      <c r="B40" s="63">
        <v>8324</v>
      </c>
      <c r="C40" s="63">
        <v>1</v>
      </c>
      <c r="D40" s="63">
        <v>3</v>
      </c>
      <c r="E40" s="63">
        <v>1</v>
      </c>
      <c r="F40" s="63">
        <v>5000</v>
      </c>
      <c r="G40" s="63">
        <v>5100</v>
      </c>
      <c r="H40" s="63"/>
      <c r="I40" s="65" t="s">
        <v>7</v>
      </c>
      <c r="J40" s="66" t="s">
        <v>31</v>
      </c>
      <c r="L40" s="141">
        <f>+L41</f>
        <v>1227406.06</v>
      </c>
      <c r="M40" s="141">
        <f t="shared" ref="M40:BA41" si="331">+M41</f>
        <v>0</v>
      </c>
      <c r="N40" s="141">
        <f t="shared" si="331"/>
        <v>1227406.06</v>
      </c>
      <c r="O40" s="141">
        <f t="shared" si="331"/>
        <v>0</v>
      </c>
      <c r="P40" s="141">
        <f t="shared" si="331"/>
        <v>0</v>
      </c>
      <c r="Q40" s="141">
        <f t="shared" si="331"/>
        <v>0</v>
      </c>
      <c r="R40" s="141">
        <f t="shared" si="331"/>
        <v>1227406.06</v>
      </c>
      <c r="S40" s="141">
        <f t="shared" si="331"/>
        <v>1227405.98</v>
      </c>
      <c r="T40" s="141">
        <f t="shared" si="331"/>
        <v>0</v>
      </c>
      <c r="U40" s="141">
        <f t="shared" si="331"/>
        <v>1227405.98</v>
      </c>
      <c r="V40" s="141">
        <f t="shared" si="331"/>
        <v>0</v>
      </c>
      <c r="W40" s="141">
        <f t="shared" si="331"/>
        <v>0</v>
      </c>
      <c r="X40" s="141">
        <f t="shared" si="331"/>
        <v>0</v>
      </c>
      <c r="Y40" s="141">
        <f t="shared" si="331"/>
        <v>1227405.98</v>
      </c>
      <c r="Z40" s="141">
        <f t="shared" si="331"/>
        <v>0</v>
      </c>
      <c r="AA40" s="141">
        <f t="shared" si="331"/>
        <v>0</v>
      </c>
      <c r="AB40" s="141">
        <f t="shared" si="331"/>
        <v>0</v>
      </c>
      <c r="AC40" s="141">
        <f t="shared" si="331"/>
        <v>0</v>
      </c>
      <c r="AD40" s="141">
        <f t="shared" si="331"/>
        <v>0</v>
      </c>
      <c r="AE40" s="141">
        <f t="shared" si="331"/>
        <v>0</v>
      </c>
      <c r="AF40" s="141">
        <f t="shared" si="331"/>
        <v>0</v>
      </c>
      <c r="AG40" s="141">
        <f t="shared" si="331"/>
        <v>0</v>
      </c>
      <c r="AH40" s="141">
        <f t="shared" si="331"/>
        <v>0</v>
      </c>
      <c r="AI40" s="141">
        <f t="shared" si="331"/>
        <v>0</v>
      </c>
      <c r="AJ40" s="141">
        <f t="shared" si="331"/>
        <v>0</v>
      </c>
      <c r="AK40" s="141">
        <f t="shared" si="331"/>
        <v>0</v>
      </c>
      <c r="AL40" s="141">
        <f t="shared" si="331"/>
        <v>0</v>
      </c>
      <c r="AM40" s="141">
        <f t="shared" si="331"/>
        <v>0</v>
      </c>
      <c r="AN40" s="141">
        <f t="shared" si="331"/>
        <v>0</v>
      </c>
      <c r="AO40" s="141">
        <f t="shared" si="331"/>
        <v>0</v>
      </c>
      <c r="AP40" s="141">
        <f t="shared" si="331"/>
        <v>0</v>
      </c>
      <c r="AQ40" s="141">
        <f t="shared" si="331"/>
        <v>0</v>
      </c>
      <c r="AR40" s="141">
        <f t="shared" si="331"/>
        <v>0</v>
      </c>
      <c r="AS40" s="141">
        <f t="shared" si="331"/>
        <v>0</v>
      </c>
      <c r="AT40" s="141">
        <f t="shared" si="331"/>
        <v>0</v>
      </c>
      <c r="AU40" s="141">
        <f t="shared" si="331"/>
        <v>8.0000000074505806E-2</v>
      </c>
      <c r="AV40" s="141">
        <f t="shared" si="331"/>
        <v>0</v>
      </c>
      <c r="AW40" s="141">
        <f t="shared" si="331"/>
        <v>8.0000000074505806E-2</v>
      </c>
      <c r="AX40" s="141">
        <f t="shared" si="331"/>
        <v>0</v>
      </c>
      <c r="AY40" s="141">
        <f t="shared" si="331"/>
        <v>0</v>
      </c>
      <c r="AZ40" s="141">
        <f t="shared" si="331"/>
        <v>0</v>
      </c>
      <c r="BA40" s="141">
        <f t="shared" si="331"/>
        <v>8.0000000074505806E-2</v>
      </c>
      <c r="BB40" s="142"/>
      <c r="BC40" s="120"/>
      <c r="BD40" s="77"/>
      <c r="BE40" s="77"/>
      <c r="BF40" s="77"/>
      <c r="BG40" s="77"/>
      <c r="BH40" s="77"/>
      <c r="BI40" s="77"/>
    </row>
    <row r="41" spans="1:61" ht="75">
      <c r="A41" s="67">
        <v>2020</v>
      </c>
      <c r="B41" s="67">
        <v>8324</v>
      </c>
      <c r="C41" s="67">
        <v>1</v>
      </c>
      <c r="D41" s="67">
        <v>3</v>
      </c>
      <c r="E41" s="67">
        <v>1</v>
      </c>
      <c r="F41" s="67">
        <v>5000</v>
      </c>
      <c r="G41" s="67">
        <v>5100</v>
      </c>
      <c r="H41" s="67">
        <v>515</v>
      </c>
      <c r="I41" s="69" t="s">
        <v>7</v>
      </c>
      <c r="J41" s="70" t="s">
        <v>33</v>
      </c>
      <c r="L41" s="153">
        <f>+L42</f>
        <v>1227406.06</v>
      </c>
      <c r="M41" s="153">
        <f t="shared" si="331"/>
        <v>0</v>
      </c>
      <c r="N41" s="153">
        <f t="shared" si="331"/>
        <v>1227406.06</v>
      </c>
      <c r="O41" s="153">
        <f t="shared" si="331"/>
        <v>0</v>
      </c>
      <c r="P41" s="153">
        <f t="shared" si="331"/>
        <v>0</v>
      </c>
      <c r="Q41" s="153">
        <f t="shared" si="331"/>
        <v>0</v>
      </c>
      <c r="R41" s="153">
        <f t="shared" si="331"/>
        <v>1227406.06</v>
      </c>
      <c r="S41" s="153">
        <f t="shared" si="331"/>
        <v>1227405.98</v>
      </c>
      <c r="T41" s="153">
        <f t="shared" si="331"/>
        <v>0</v>
      </c>
      <c r="U41" s="153">
        <f t="shared" si="331"/>
        <v>1227405.98</v>
      </c>
      <c r="V41" s="153">
        <f t="shared" si="331"/>
        <v>0</v>
      </c>
      <c r="W41" s="153">
        <f t="shared" si="331"/>
        <v>0</v>
      </c>
      <c r="X41" s="153">
        <f t="shared" si="331"/>
        <v>0</v>
      </c>
      <c r="Y41" s="153">
        <f t="shared" si="331"/>
        <v>1227405.98</v>
      </c>
      <c r="Z41" s="153">
        <f t="shared" si="331"/>
        <v>0</v>
      </c>
      <c r="AA41" s="153">
        <f t="shared" si="331"/>
        <v>0</v>
      </c>
      <c r="AB41" s="153">
        <f t="shared" si="331"/>
        <v>0</v>
      </c>
      <c r="AC41" s="153">
        <f t="shared" si="331"/>
        <v>0</v>
      </c>
      <c r="AD41" s="153">
        <f t="shared" si="331"/>
        <v>0</v>
      </c>
      <c r="AE41" s="153">
        <f t="shared" si="331"/>
        <v>0</v>
      </c>
      <c r="AF41" s="153">
        <f t="shared" si="331"/>
        <v>0</v>
      </c>
      <c r="AG41" s="153">
        <f t="shared" si="331"/>
        <v>0</v>
      </c>
      <c r="AH41" s="153">
        <f t="shared" si="331"/>
        <v>0</v>
      </c>
      <c r="AI41" s="153">
        <f t="shared" si="331"/>
        <v>0</v>
      </c>
      <c r="AJ41" s="153">
        <f t="shared" si="331"/>
        <v>0</v>
      </c>
      <c r="AK41" s="153">
        <f t="shared" si="331"/>
        <v>0</v>
      </c>
      <c r="AL41" s="153">
        <f t="shared" si="331"/>
        <v>0</v>
      </c>
      <c r="AM41" s="153">
        <f t="shared" si="331"/>
        <v>0</v>
      </c>
      <c r="AN41" s="153">
        <f t="shared" si="331"/>
        <v>0</v>
      </c>
      <c r="AO41" s="153">
        <f t="shared" si="331"/>
        <v>0</v>
      </c>
      <c r="AP41" s="153">
        <f t="shared" si="331"/>
        <v>0</v>
      </c>
      <c r="AQ41" s="153">
        <f t="shared" si="331"/>
        <v>0</v>
      </c>
      <c r="AR41" s="153">
        <f t="shared" si="331"/>
        <v>0</v>
      </c>
      <c r="AS41" s="153">
        <f t="shared" si="331"/>
        <v>0</v>
      </c>
      <c r="AT41" s="153">
        <f t="shared" si="331"/>
        <v>0</v>
      </c>
      <c r="AU41" s="153">
        <f t="shared" si="331"/>
        <v>8.0000000074505806E-2</v>
      </c>
      <c r="AV41" s="153">
        <f t="shared" si="331"/>
        <v>0</v>
      </c>
      <c r="AW41" s="153">
        <f t="shared" si="331"/>
        <v>8.0000000074505806E-2</v>
      </c>
      <c r="AX41" s="153">
        <f t="shared" si="331"/>
        <v>0</v>
      </c>
      <c r="AY41" s="153">
        <f t="shared" si="331"/>
        <v>0</v>
      </c>
      <c r="AZ41" s="153">
        <f t="shared" si="331"/>
        <v>0</v>
      </c>
      <c r="BA41" s="153">
        <f t="shared" si="331"/>
        <v>8.0000000074505806E-2</v>
      </c>
      <c r="BB41" s="144"/>
      <c r="BC41" s="126"/>
      <c r="BD41" s="86"/>
      <c r="BE41" s="86"/>
      <c r="BF41" s="86"/>
      <c r="BG41" s="86"/>
      <c r="BH41" s="86"/>
      <c r="BI41" s="86"/>
    </row>
    <row r="42" spans="1:61" ht="75">
      <c r="A42" s="71">
        <v>2020</v>
      </c>
      <c r="B42" s="71">
        <v>8324</v>
      </c>
      <c r="C42" s="71">
        <v>1</v>
      </c>
      <c r="D42" s="71">
        <v>3</v>
      </c>
      <c r="E42" s="71">
        <v>1</v>
      </c>
      <c r="F42" s="71">
        <v>5000</v>
      </c>
      <c r="G42" s="71">
        <v>5100</v>
      </c>
      <c r="H42" s="71">
        <v>515</v>
      </c>
      <c r="I42" s="72">
        <v>1</v>
      </c>
      <c r="J42" s="73" t="s">
        <v>33</v>
      </c>
      <c r="L42" s="145">
        <v>1227406.06</v>
      </c>
      <c r="M42" s="145">
        <v>0</v>
      </c>
      <c r="N42" s="146">
        <f>+L42+M42</f>
        <v>1227406.06</v>
      </c>
      <c r="O42" s="145">
        <v>0</v>
      </c>
      <c r="P42" s="145">
        <v>0</v>
      </c>
      <c r="Q42" s="146">
        <v>0</v>
      </c>
      <c r="R42" s="146">
        <f>+N42+Q42</f>
        <v>1227406.06</v>
      </c>
      <c r="S42" s="145">
        <v>1227405.98</v>
      </c>
      <c r="T42" s="145">
        <v>0</v>
      </c>
      <c r="U42" s="145">
        <f t="shared" si="288"/>
        <v>1227405.98</v>
      </c>
      <c r="V42" s="145">
        <v>0</v>
      </c>
      <c r="W42" s="145">
        <v>0</v>
      </c>
      <c r="X42" s="145">
        <f t="shared" si="289"/>
        <v>0</v>
      </c>
      <c r="Y42" s="145">
        <f t="shared" si="290"/>
        <v>1227405.98</v>
      </c>
      <c r="Z42" s="145">
        <v>0</v>
      </c>
      <c r="AA42" s="145">
        <v>0</v>
      </c>
      <c r="AB42" s="145">
        <f t="shared" si="291"/>
        <v>0</v>
      </c>
      <c r="AC42" s="145">
        <v>0</v>
      </c>
      <c r="AD42" s="145">
        <v>0</v>
      </c>
      <c r="AE42" s="145">
        <f t="shared" si="292"/>
        <v>0</v>
      </c>
      <c r="AF42" s="145">
        <f t="shared" si="293"/>
        <v>0</v>
      </c>
      <c r="AG42" s="145">
        <v>0</v>
      </c>
      <c r="AH42" s="145">
        <v>0</v>
      </c>
      <c r="AI42" s="145">
        <f t="shared" si="294"/>
        <v>0</v>
      </c>
      <c r="AJ42" s="145">
        <v>0</v>
      </c>
      <c r="AK42" s="145">
        <v>0</v>
      </c>
      <c r="AL42" s="145">
        <f t="shared" si="295"/>
        <v>0</v>
      </c>
      <c r="AM42" s="145">
        <f t="shared" si="296"/>
        <v>0</v>
      </c>
      <c r="AN42" s="145">
        <v>0</v>
      </c>
      <c r="AO42" s="145">
        <v>0</v>
      </c>
      <c r="AP42" s="145">
        <f t="shared" si="297"/>
        <v>0</v>
      </c>
      <c r="AQ42" s="145">
        <v>0</v>
      </c>
      <c r="AR42" s="145">
        <v>0</v>
      </c>
      <c r="AS42" s="145">
        <f t="shared" si="298"/>
        <v>0</v>
      </c>
      <c r="AT42" s="145">
        <f t="shared" si="299"/>
        <v>0</v>
      </c>
      <c r="AU42" s="145">
        <f t="shared" si="300"/>
        <v>8.0000000074505806E-2</v>
      </c>
      <c r="AV42" s="145">
        <f t="shared" si="301"/>
        <v>0</v>
      </c>
      <c r="AW42" s="145">
        <f t="shared" si="302"/>
        <v>8.0000000074505806E-2</v>
      </c>
      <c r="AX42" s="145">
        <f t="shared" si="303"/>
        <v>0</v>
      </c>
      <c r="AY42" s="145">
        <f t="shared" si="304"/>
        <v>0</v>
      </c>
      <c r="AZ42" s="145">
        <f t="shared" si="305"/>
        <v>0</v>
      </c>
      <c r="BA42" s="145">
        <f t="shared" si="306"/>
        <v>8.0000000074505806E-2</v>
      </c>
      <c r="BB42" s="147">
        <v>70</v>
      </c>
      <c r="BC42" s="127"/>
      <c r="BD42" s="147">
        <v>70</v>
      </c>
      <c r="BE42" s="79"/>
      <c r="BF42" s="79"/>
      <c r="BG42" s="79"/>
      <c r="BH42" s="147">
        <f>+BB42-BD42-BF42</f>
        <v>0</v>
      </c>
      <c r="BI42" s="147">
        <f>+BC42-BE42-BG42</f>
        <v>0</v>
      </c>
    </row>
    <row r="43" spans="1:61" ht="37.5">
      <c r="A43" s="63">
        <v>2020</v>
      </c>
      <c r="B43" s="63">
        <v>8324</v>
      </c>
      <c r="C43" s="63">
        <v>1</v>
      </c>
      <c r="D43" s="63">
        <v>3</v>
      </c>
      <c r="E43" s="63">
        <v>1</v>
      </c>
      <c r="F43" s="63">
        <v>5000</v>
      </c>
      <c r="G43" s="63">
        <v>5900</v>
      </c>
      <c r="H43" s="63"/>
      <c r="I43" s="65" t="s">
        <v>7</v>
      </c>
      <c r="J43" s="66" t="s">
        <v>42</v>
      </c>
      <c r="L43" s="141">
        <f>+L44</f>
        <v>1384000</v>
      </c>
      <c r="M43" s="141">
        <f t="shared" ref="M43:BA44" si="332">+M44</f>
        <v>0</v>
      </c>
      <c r="N43" s="141">
        <f t="shared" si="332"/>
        <v>1384000</v>
      </c>
      <c r="O43" s="141">
        <f t="shared" si="332"/>
        <v>0</v>
      </c>
      <c r="P43" s="141">
        <f t="shared" si="332"/>
        <v>0</v>
      </c>
      <c r="Q43" s="141">
        <f t="shared" si="332"/>
        <v>0</v>
      </c>
      <c r="R43" s="141">
        <f t="shared" si="332"/>
        <v>1384000</v>
      </c>
      <c r="S43" s="141">
        <f t="shared" si="332"/>
        <v>1383985.44</v>
      </c>
      <c r="T43" s="141">
        <f t="shared" si="332"/>
        <v>0</v>
      </c>
      <c r="U43" s="141">
        <f t="shared" si="332"/>
        <v>1383985.44</v>
      </c>
      <c r="V43" s="141">
        <f t="shared" si="332"/>
        <v>0</v>
      </c>
      <c r="W43" s="141">
        <f t="shared" si="332"/>
        <v>0</v>
      </c>
      <c r="X43" s="141">
        <f t="shared" si="332"/>
        <v>0</v>
      </c>
      <c r="Y43" s="141">
        <f t="shared" si="332"/>
        <v>1383985.44</v>
      </c>
      <c r="Z43" s="141">
        <f t="shared" si="332"/>
        <v>0</v>
      </c>
      <c r="AA43" s="141">
        <f t="shared" si="332"/>
        <v>0</v>
      </c>
      <c r="AB43" s="141">
        <f t="shared" si="332"/>
        <v>0</v>
      </c>
      <c r="AC43" s="141">
        <f t="shared" si="332"/>
        <v>0</v>
      </c>
      <c r="AD43" s="141">
        <f t="shared" si="332"/>
        <v>0</v>
      </c>
      <c r="AE43" s="141">
        <f t="shared" si="332"/>
        <v>0</v>
      </c>
      <c r="AF43" s="141">
        <f t="shared" si="332"/>
        <v>0</v>
      </c>
      <c r="AG43" s="141">
        <f t="shared" si="332"/>
        <v>0</v>
      </c>
      <c r="AH43" s="141">
        <f t="shared" si="332"/>
        <v>0</v>
      </c>
      <c r="AI43" s="141">
        <f t="shared" si="332"/>
        <v>0</v>
      </c>
      <c r="AJ43" s="141">
        <f t="shared" si="332"/>
        <v>0</v>
      </c>
      <c r="AK43" s="141">
        <f t="shared" si="332"/>
        <v>0</v>
      </c>
      <c r="AL43" s="141">
        <f t="shared" si="332"/>
        <v>0</v>
      </c>
      <c r="AM43" s="141">
        <f t="shared" si="332"/>
        <v>0</v>
      </c>
      <c r="AN43" s="141">
        <f t="shared" si="332"/>
        <v>0</v>
      </c>
      <c r="AO43" s="141">
        <f t="shared" si="332"/>
        <v>0</v>
      </c>
      <c r="AP43" s="141">
        <f t="shared" si="332"/>
        <v>0</v>
      </c>
      <c r="AQ43" s="141">
        <f t="shared" si="332"/>
        <v>0</v>
      </c>
      <c r="AR43" s="141">
        <f t="shared" si="332"/>
        <v>0</v>
      </c>
      <c r="AS43" s="141">
        <f t="shared" si="332"/>
        <v>0</v>
      </c>
      <c r="AT43" s="141">
        <f t="shared" si="332"/>
        <v>0</v>
      </c>
      <c r="AU43" s="141">
        <f t="shared" si="332"/>
        <v>14.560000000055879</v>
      </c>
      <c r="AV43" s="141">
        <f t="shared" si="332"/>
        <v>0</v>
      </c>
      <c r="AW43" s="141">
        <f t="shared" si="332"/>
        <v>14.560000000055879</v>
      </c>
      <c r="AX43" s="141">
        <f t="shared" si="332"/>
        <v>0</v>
      </c>
      <c r="AY43" s="141">
        <f t="shared" si="332"/>
        <v>0</v>
      </c>
      <c r="AZ43" s="141">
        <f t="shared" si="332"/>
        <v>0</v>
      </c>
      <c r="BA43" s="141">
        <f t="shared" si="332"/>
        <v>14.560000000055879</v>
      </c>
      <c r="BB43" s="142"/>
      <c r="BC43" s="120"/>
      <c r="BD43" s="77"/>
      <c r="BE43" s="77"/>
      <c r="BF43" s="77"/>
      <c r="BG43" s="77"/>
      <c r="BH43" s="77"/>
      <c r="BI43" s="77"/>
    </row>
    <row r="44" spans="1:61" ht="37.5">
      <c r="A44" s="67">
        <v>2020</v>
      </c>
      <c r="B44" s="67">
        <v>8324</v>
      </c>
      <c r="C44" s="67">
        <v>1</v>
      </c>
      <c r="D44" s="67">
        <v>3</v>
      </c>
      <c r="E44" s="67">
        <v>1</v>
      </c>
      <c r="F44" s="67">
        <v>5000</v>
      </c>
      <c r="G44" s="67">
        <v>5900</v>
      </c>
      <c r="H44" s="67">
        <v>591</v>
      </c>
      <c r="I44" s="69" t="s">
        <v>7</v>
      </c>
      <c r="J44" s="70" t="s">
        <v>43</v>
      </c>
      <c r="L44" s="153">
        <f>+L45</f>
        <v>1384000</v>
      </c>
      <c r="M44" s="153">
        <f t="shared" si="332"/>
        <v>0</v>
      </c>
      <c r="N44" s="153">
        <f t="shared" si="332"/>
        <v>1384000</v>
      </c>
      <c r="O44" s="153">
        <f t="shared" si="332"/>
        <v>0</v>
      </c>
      <c r="P44" s="153">
        <f t="shared" si="332"/>
        <v>0</v>
      </c>
      <c r="Q44" s="153">
        <f t="shared" si="332"/>
        <v>0</v>
      </c>
      <c r="R44" s="153">
        <f t="shared" si="332"/>
        <v>1384000</v>
      </c>
      <c r="S44" s="153">
        <f t="shared" si="332"/>
        <v>1383985.44</v>
      </c>
      <c r="T44" s="153">
        <f t="shared" si="332"/>
        <v>0</v>
      </c>
      <c r="U44" s="153">
        <f t="shared" si="332"/>
        <v>1383985.44</v>
      </c>
      <c r="V44" s="153">
        <f t="shared" si="332"/>
        <v>0</v>
      </c>
      <c r="W44" s="153">
        <f t="shared" si="332"/>
        <v>0</v>
      </c>
      <c r="X44" s="153">
        <f t="shared" si="332"/>
        <v>0</v>
      </c>
      <c r="Y44" s="153">
        <f t="shared" si="332"/>
        <v>1383985.44</v>
      </c>
      <c r="Z44" s="153">
        <f t="shared" si="332"/>
        <v>0</v>
      </c>
      <c r="AA44" s="153">
        <f t="shared" si="332"/>
        <v>0</v>
      </c>
      <c r="AB44" s="153">
        <f t="shared" si="332"/>
        <v>0</v>
      </c>
      <c r="AC44" s="153">
        <f t="shared" si="332"/>
        <v>0</v>
      </c>
      <c r="AD44" s="153">
        <f t="shared" si="332"/>
        <v>0</v>
      </c>
      <c r="AE44" s="153">
        <f t="shared" si="332"/>
        <v>0</v>
      </c>
      <c r="AF44" s="153">
        <f t="shared" si="332"/>
        <v>0</v>
      </c>
      <c r="AG44" s="153">
        <f t="shared" si="332"/>
        <v>0</v>
      </c>
      <c r="AH44" s="153">
        <f t="shared" si="332"/>
        <v>0</v>
      </c>
      <c r="AI44" s="153">
        <f t="shared" si="332"/>
        <v>0</v>
      </c>
      <c r="AJ44" s="153">
        <f t="shared" si="332"/>
        <v>0</v>
      </c>
      <c r="AK44" s="153">
        <f t="shared" si="332"/>
        <v>0</v>
      </c>
      <c r="AL44" s="153">
        <f t="shared" si="332"/>
        <v>0</v>
      </c>
      <c r="AM44" s="153">
        <f t="shared" si="332"/>
        <v>0</v>
      </c>
      <c r="AN44" s="153">
        <f t="shared" si="332"/>
        <v>0</v>
      </c>
      <c r="AO44" s="153">
        <f t="shared" si="332"/>
        <v>0</v>
      </c>
      <c r="AP44" s="153">
        <f t="shared" si="332"/>
        <v>0</v>
      </c>
      <c r="AQ44" s="153">
        <f t="shared" si="332"/>
        <v>0</v>
      </c>
      <c r="AR44" s="153">
        <f t="shared" si="332"/>
        <v>0</v>
      </c>
      <c r="AS44" s="153">
        <f t="shared" si="332"/>
        <v>0</v>
      </c>
      <c r="AT44" s="153">
        <f t="shared" si="332"/>
        <v>0</v>
      </c>
      <c r="AU44" s="153">
        <f t="shared" si="332"/>
        <v>14.560000000055879</v>
      </c>
      <c r="AV44" s="153">
        <f t="shared" si="332"/>
        <v>0</v>
      </c>
      <c r="AW44" s="153">
        <f t="shared" si="332"/>
        <v>14.560000000055879</v>
      </c>
      <c r="AX44" s="153">
        <f t="shared" si="332"/>
        <v>0</v>
      </c>
      <c r="AY44" s="153">
        <f t="shared" si="332"/>
        <v>0</v>
      </c>
      <c r="AZ44" s="153">
        <f t="shared" si="332"/>
        <v>0</v>
      </c>
      <c r="BA44" s="153">
        <f t="shared" si="332"/>
        <v>14.560000000055879</v>
      </c>
      <c r="BB44" s="144"/>
      <c r="BC44" s="126"/>
      <c r="BD44" s="86"/>
      <c r="BE44" s="86"/>
      <c r="BF44" s="86"/>
      <c r="BG44" s="86"/>
      <c r="BH44" s="86"/>
      <c r="BI44" s="86"/>
    </row>
    <row r="45" spans="1:61" ht="37.5">
      <c r="A45" s="71">
        <v>2020</v>
      </c>
      <c r="B45" s="71">
        <v>8324</v>
      </c>
      <c r="C45" s="71">
        <v>1</v>
      </c>
      <c r="D45" s="71">
        <v>3</v>
      </c>
      <c r="E45" s="71">
        <v>1</v>
      </c>
      <c r="F45" s="71">
        <v>5000</v>
      </c>
      <c r="G45" s="71">
        <v>5900</v>
      </c>
      <c r="H45" s="71">
        <v>591</v>
      </c>
      <c r="I45" s="72" t="s">
        <v>128</v>
      </c>
      <c r="J45" s="73" t="s">
        <v>43</v>
      </c>
      <c r="L45" s="145">
        <v>1384000</v>
      </c>
      <c r="M45" s="145">
        <v>0</v>
      </c>
      <c r="N45" s="146">
        <f>+L45+M45</f>
        <v>1384000</v>
      </c>
      <c r="O45" s="145">
        <v>0</v>
      </c>
      <c r="P45" s="145">
        <v>0</v>
      </c>
      <c r="Q45" s="146">
        <v>0</v>
      </c>
      <c r="R45" s="146">
        <f>+N45+Q45</f>
        <v>1384000</v>
      </c>
      <c r="S45" s="145">
        <v>1383985.44</v>
      </c>
      <c r="T45" s="145">
        <v>0</v>
      </c>
      <c r="U45" s="145">
        <f t="shared" ref="U45" si="333">+S45+T45</f>
        <v>1383985.44</v>
      </c>
      <c r="V45" s="145">
        <v>0</v>
      </c>
      <c r="W45" s="145">
        <v>0</v>
      </c>
      <c r="X45" s="145">
        <f t="shared" ref="X45" si="334">+V45+W45</f>
        <v>0</v>
      </c>
      <c r="Y45" s="145">
        <f t="shared" ref="Y45" si="335">+U45+X45</f>
        <v>1383985.44</v>
      </c>
      <c r="Z45" s="145">
        <v>0</v>
      </c>
      <c r="AA45" s="145">
        <v>0</v>
      </c>
      <c r="AB45" s="145">
        <f t="shared" ref="AB45" si="336">+Z45+AA45</f>
        <v>0</v>
      </c>
      <c r="AC45" s="145">
        <v>0</v>
      </c>
      <c r="AD45" s="145">
        <v>0</v>
      </c>
      <c r="AE45" s="145">
        <f t="shared" ref="AE45" si="337">+AC45+AD45</f>
        <v>0</v>
      </c>
      <c r="AF45" s="145">
        <f t="shared" ref="AF45" si="338">+AB45+AE45</f>
        <v>0</v>
      </c>
      <c r="AG45" s="145">
        <v>0</v>
      </c>
      <c r="AH45" s="145">
        <v>0</v>
      </c>
      <c r="AI45" s="145">
        <f t="shared" ref="AI45" si="339">+AG45+AH45</f>
        <v>0</v>
      </c>
      <c r="AJ45" s="145">
        <v>0</v>
      </c>
      <c r="AK45" s="145">
        <v>0</v>
      </c>
      <c r="AL45" s="145">
        <f t="shared" ref="AL45" si="340">+AJ45+AK45</f>
        <v>0</v>
      </c>
      <c r="AM45" s="145">
        <f t="shared" ref="AM45" si="341">+AI45+AL45</f>
        <v>0</v>
      </c>
      <c r="AN45" s="145">
        <v>0</v>
      </c>
      <c r="AO45" s="145">
        <v>0</v>
      </c>
      <c r="AP45" s="145">
        <f t="shared" ref="AP45" si="342">+AN45+AO45</f>
        <v>0</v>
      </c>
      <c r="AQ45" s="145">
        <v>0</v>
      </c>
      <c r="AR45" s="145">
        <v>0</v>
      </c>
      <c r="AS45" s="145">
        <f t="shared" ref="AS45" si="343">+AQ45+AR45</f>
        <v>0</v>
      </c>
      <c r="AT45" s="145">
        <f t="shared" ref="AT45" si="344">+AP45+AS45</f>
        <v>0</v>
      </c>
      <c r="AU45" s="145">
        <f t="shared" ref="AU45" si="345">+L45-S45-Z45-AG45-AN45</f>
        <v>14.560000000055879</v>
      </c>
      <c r="AV45" s="145">
        <f t="shared" ref="AV45" si="346">+M45-T45-AA45-AH45-AO45</f>
        <v>0</v>
      </c>
      <c r="AW45" s="145">
        <f t="shared" ref="AW45" si="347">+N45-U45-AB45-AI45-AP45</f>
        <v>14.560000000055879</v>
      </c>
      <c r="AX45" s="145">
        <f t="shared" ref="AX45" si="348">+O45-V45-AC45-AJ45-AQ45</f>
        <v>0</v>
      </c>
      <c r="AY45" s="145">
        <f t="shared" ref="AY45" si="349">+P45-W45-AD45-AK45-AR45</f>
        <v>0</v>
      </c>
      <c r="AZ45" s="145">
        <f t="shared" ref="AZ45" si="350">+Q45-X45-AE45-AL45-AS45</f>
        <v>0</v>
      </c>
      <c r="BA45" s="145">
        <f t="shared" ref="BA45" si="351">+R45-Y45-AF45-AM45-AT45</f>
        <v>14.560000000055879</v>
      </c>
      <c r="BB45" s="147">
        <v>741</v>
      </c>
      <c r="BC45" s="127"/>
      <c r="BD45" s="147">
        <v>741</v>
      </c>
      <c r="BE45" s="79"/>
      <c r="BF45" s="79"/>
      <c r="BG45" s="79"/>
      <c r="BH45" s="147">
        <f>+BB45-BD45-BF45</f>
        <v>0</v>
      </c>
      <c r="BI45" s="147">
        <f>+BC45-BE45-BG45</f>
        <v>0</v>
      </c>
    </row>
    <row r="46" spans="1:61" ht="37.5">
      <c r="A46" s="87">
        <v>2020</v>
      </c>
      <c r="B46" s="87">
        <v>8324</v>
      </c>
      <c r="C46" s="87">
        <v>1</v>
      </c>
      <c r="D46" s="87">
        <v>3</v>
      </c>
      <c r="E46" s="87">
        <v>1</v>
      </c>
      <c r="F46" s="87"/>
      <c r="G46" s="87"/>
      <c r="H46" s="87"/>
      <c r="I46" s="88" t="s">
        <v>7</v>
      </c>
      <c r="J46" s="89" t="s">
        <v>70</v>
      </c>
      <c r="L46" s="154">
        <f>+L47</f>
        <v>8800000</v>
      </c>
      <c r="M46" s="154">
        <f t="shared" ref="M46:BA49" si="352">+M47</f>
        <v>0</v>
      </c>
      <c r="N46" s="154">
        <f t="shared" si="352"/>
        <v>8800000</v>
      </c>
      <c r="O46" s="154">
        <f t="shared" si="352"/>
        <v>0</v>
      </c>
      <c r="P46" s="154">
        <f t="shared" si="352"/>
        <v>0</v>
      </c>
      <c r="Q46" s="154">
        <f t="shared" si="352"/>
        <v>0</v>
      </c>
      <c r="R46" s="154">
        <f t="shared" si="352"/>
        <v>8800000</v>
      </c>
      <c r="S46" s="154">
        <f t="shared" si="352"/>
        <v>8800000</v>
      </c>
      <c r="T46" s="154">
        <f t="shared" si="352"/>
        <v>0</v>
      </c>
      <c r="U46" s="154">
        <f t="shared" si="352"/>
        <v>8800000</v>
      </c>
      <c r="V46" s="154">
        <f t="shared" si="352"/>
        <v>0</v>
      </c>
      <c r="W46" s="154">
        <f t="shared" si="352"/>
        <v>0</v>
      </c>
      <c r="X46" s="154">
        <f t="shared" si="352"/>
        <v>0</v>
      </c>
      <c r="Y46" s="154">
        <f t="shared" si="352"/>
        <v>8800000</v>
      </c>
      <c r="Z46" s="154">
        <f t="shared" si="352"/>
        <v>0</v>
      </c>
      <c r="AA46" s="154">
        <f t="shared" si="352"/>
        <v>0</v>
      </c>
      <c r="AB46" s="154">
        <f t="shared" si="352"/>
        <v>0</v>
      </c>
      <c r="AC46" s="154">
        <f t="shared" si="352"/>
        <v>0</v>
      </c>
      <c r="AD46" s="154">
        <f t="shared" si="352"/>
        <v>0</v>
      </c>
      <c r="AE46" s="154">
        <f t="shared" si="352"/>
        <v>0</v>
      </c>
      <c r="AF46" s="154">
        <f t="shared" si="352"/>
        <v>0</v>
      </c>
      <c r="AG46" s="154">
        <f t="shared" si="352"/>
        <v>0</v>
      </c>
      <c r="AH46" s="154">
        <f t="shared" si="352"/>
        <v>0</v>
      </c>
      <c r="AI46" s="154">
        <f t="shared" si="352"/>
        <v>0</v>
      </c>
      <c r="AJ46" s="154">
        <f t="shared" si="352"/>
        <v>0</v>
      </c>
      <c r="AK46" s="154">
        <f t="shared" si="352"/>
        <v>0</v>
      </c>
      <c r="AL46" s="154">
        <f t="shared" si="352"/>
        <v>0</v>
      </c>
      <c r="AM46" s="154">
        <f t="shared" si="352"/>
        <v>0</v>
      </c>
      <c r="AN46" s="154">
        <f t="shared" si="352"/>
        <v>0</v>
      </c>
      <c r="AO46" s="154">
        <f t="shared" si="352"/>
        <v>0</v>
      </c>
      <c r="AP46" s="154">
        <f t="shared" si="352"/>
        <v>0</v>
      </c>
      <c r="AQ46" s="154">
        <f t="shared" si="352"/>
        <v>0</v>
      </c>
      <c r="AR46" s="154">
        <f t="shared" si="352"/>
        <v>0</v>
      </c>
      <c r="AS46" s="154">
        <f t="shared" si="352"/>
        <v>0</v>
      </c>
      <c r="AT46" s="154">
        <f t="shared" si="352"/>
        <v>0</v>
      </c>
      <c r="AU46" s="154">
        <f t="shared" si="352"/>
        <v>0</v>
      </c>
      <c r="AV46" s="154">
        <f t="shared" si="352"/>
        <v>0</v>
      </c>
      <c r="AW46" s="154">
        <f t="shared" si="352"/>
        <v>0</v>
      </c>
      <c r="AX46" s="154">
        <f t="shared" si="352"/>
        <v>0</v>
      </c>
      <c r="AY46" s="154">
        <f t="shared" si="352"/>
        <v>0</v>
      </c>
      <c r="AZ46" s="154">
        <f t="shared" si="352"/>
        <v>0</v>
      </c>
      <c r="BA46" s="154">
        <f t="shared" si="352"/>
        <v>0</v>
      </c>
      <c r="BB46" s="155"/>
      <c r="BC46" s="129"/>
      <c r="BD46" s="90"/>
      <c r="BE46" s="90"/>
      <c r="BF46" s="90"/>
      <c r="BG46" s="90"/>
      <c r="BH46" s="90"/>
      <c r="BI46" s="90"/>
    </row>
    <row r="47" spans="1:61" ht="75">
      <c r="A47" s="59">
        <v>2020</v>
      </c>
      <c r="B47" s="59">
        <v>8324</v>
      </c>
      <c r="C47" s="59">
        <v>1</v>
      </c>
      <c r="D47" s="59">
        <v>3</v>
      </c>
      <c r="E47" s="59">
        <v>1</v>
      </c>
      <c r="F47" s="59">
        <v>5000</v>
      </c>
      <c r="G47" s="59"/>
      <c r="H47" s="59"/>
      <c r="I47" s="61" t="s">
        <v>7</v>
      </c>
      <c r="J47" s="62" t="s">
        <v>30</v>
      </c>
      <c r="L47" s="139">
        <f>+L48</f>
        <v>8800000</v>
      </c>
      <c r="M47" s="139">
        <f t="shared" si="352"/>
        <v>0</v>
      </c>
      <c r="N47" s="139">
        <f t="shared" si="352"/>
        <v>8800000</v>
      </c>
      <c r="O47" s="139">
        <f t="shared" si="352"/>
        <v>0</v>
      </c>
      <c r="P47" s="139">
        <f t="shared" si="352"/>
        <v>0</v>
      </c>
      <c r="Q47" s="139">
        <f t="shared" si="352"/>
        <v>0</v>
      </c>
      <c r="R47" s="139">
        <f t="shared" si="352"/>
        <v>8800000</v>
      </c>
      <c r="S47" s="139">
        <f t="shared" si="352"/>
        <v>8800000</v>
      </c>
      <c r="T47" s="139">
        <f t="shared" si="352"/>
        <v>0</v>
      </c>
      <c r="U47" s="139">
        <f t="shared" si="352"/>
        <v>8800000</v>
      </c>
      <c r="V47" s="139">
        <f t="shared" si="352"/>
        <v>0</v>
      </c>
      <c r="W47" s="139">
        <f t="shared" si="352"/>
        <v>0</v>
      </c>
      <c r="X47" s="139">
        <f t="shared" si="352"/>
        <v>0</v>
      </c>
      <c r="Y47" s="139">
        <f t="shared" si="352"/>
        <v>8800000</v>
      </c>
      <c r="Z47" s="139">
        <f t="shared" si="352"/>
        <v>0</v>
      </c>
      <c r="AA47" s="139">
        <f t="shared" si="352"/>
        <v>0</v>
      </c>
      <c r="AB47" s="139">
        <f t="shared" si="352"/>
        <v>0</v>
      </c>
      <c r="AC47" s="139">
        <f t="shared" si="352"/>
        <v>0</v>
      </c>
      <c r="AD47" s="139">
        <f t="shared" si="352"/>
        <v>0</v>
      </c>
      <c r="AE47" s="139">
        <f t="shared" si="352"/>
        <v>0</v>
      </c>
      <c r="AF47" s="139">
        <f t="shared" si="352"/>
        <v>0</v>
      </c>
      <c r="AG47" s="139">
        <f t="shared" si="352"/>
        <v>0</v>
      </c>
      <c r="AH47" s="139">
        <f t="shared" si="352"/>
        <v>0</v>
      </c>
      <c r="AI47" s="139">
        <f t="shared" si="352"/>
        <v>0</v>
      </c>
      <c r="AJ47" s="139">
        <f t="shared" si="352"/>
        <v>0</v>
      </c>
      <c r="AK47" s="139">
        <f t="shared" si="352"/>
        <v>0</v>
      </c>
      <c r="AL47" s="139">
        <f t="shared" si="352"/>
        <v>0</v>
      </c>
      <c r="AM47" s="139">
        <f t="shared" si="352"/>
        <v>0</v>
      </c>
      <c r="AN47" s="139">
        <f t="shared" si="352"/>
        <v>0</v>
      </c>
      <c r="AO47" s="139">
        <f t="shared" si="352"/>
        <v>0</v>
      </c>
      <c r="AP47" s="139">
        <f t="shared" si="352"/>
        <v>0</v>
      </c>
      <c r="AQ47" s="139">
        <f t="shared" si="352"/>
        <v>0</v>
      </c>
      <c r="AR47" s="139">
        <f t="shared" si="352"/>
        <v>0</v>
      </c>
      <c r="AS47" s="139">
        <f t="shared" si="352"/>
        <v>0</v>
      </c>
      <c r="AT47" s="139">
        <f t="shared" si="352"/>
        <v>0</v>
      </c>
      <c r="AU47" s="139">
        <f t="shared" si="352"/>
        <v>0</v>
      </c>
      <c r="AV47" s="139">
        <f t="shared" si="352"/>
        <v>0</v>
      </c>
      <c r="AW47" s="139">
        <f t="shared" si="352"/>
        <v>0</v>
      </c>
      <c r="AX47" s="139">
        <f t="shared" si="352"/>
        <v>0</v>
      </c>
      <c r="AY47" s="139">
        <f t="shared" si="352"/>
        <v>0</v>
      </c>
      <c r="AZ47" s="139">
        <f t="shared" si="352"/>
        <v>0</v>
      </c>
      <c r="BA47" s="139">
        <f t="shared" si="352"/>
        <v>0</v>
      </c>
      <c r="BB47" s="140"/>
      <c r="BC47" s="125"/>
      <c r="BD47" s="76"/>
      <c r="BE47" s="76"/>
      <c r="BF47" s="76"/>
      <c r="BG47" s="76"/>
      <c r="BH47" s="76"/>
      <c r="BI47" s="76"/>
    </row>
    <row r="48" spans="1:61" ht="37.5">
      <c r="A48" s="63">
        <v>2020</v>
      </c>
      <c r="B48" s="63">
        <v>8324</v>
      </c>
      <c r="C48" s="63">
        <v>1</v>
      </c>
      <c r="D48" s="63">
        <v>3</v>
      </c>
      <c r="E48" s="63">
        <v>1</v>
      </c>
      <c r="F48" s="63">
        <v>5000</v>
      </c>
      <c r="G48" s="63">
        <v>5900</v>
      </c>
      <c r="H48" s="63"/>
      <c r="I48" s="65" t="s">
        <v>7</v>
      </c>
      <c r="J48" s="66" t="s">
        <v>42</v>
      </c>
      <c r="L48" s="141">
        <f>+L49</f>
        <v>8800000</v>
      </c>
      <c r="M48" s="141">
        <f t="shared" si="352"/>
        <v>0</v>
      </c>
      <c r="N48" s="141">
        <f t="shared" si="352"/>
        <v>8800000</v>
      </c>
      <c r="O48" s="141">
        <f t="shared" si="352"/>
        <v>0</v>
      </c>
      <c r="P48" s="141">
        <f t="shared" si="352"/>
        <v>0</v>
      </c>
      <c r="Q48" s="141">
        <f t="shared" si="352"/>
        <v>0</v>
      </c>
      <c r="R48" s="141">
        <f t="shared" si="352"/>
        <v>8800000</v>
      </c>
      <c r="S48" s="141">
        <f t="shared" si="352"/>
        <v>8800000</v>
      </c>
      <c r="T48" s="141">
        <f t="shared" si="352"/>
        <v>0</v>
      </c>
      <c r="U48" s="141">
        <f t="shared" si="352"/>
        <v>8800000</v>
      </c>
      <c r="V48" s="141">
        <f t="shared" si="352"/>
        <v>0</v>
      </c>
      <c r="W48" s="141">
        <f t="shared" si="352"/>
        <v>0</v>
      </c>
      <c r="X48" s="141">
        <f t="shared" si="352"/>
        <v>0</v>
      </c>
      <c r="Y48" s="141">
        <f t="shared" si="352"/>
        <v>8800000</v>
      </c>
      <c r="Z48" s="141">
        <f t="shared" si="352"/>
        <v>0</v>
      </c>
      <c r="AA48" s="141">
        <f t="shared" si="352"/>
        <v>0</v>
      </c>
      <c r="AB48" s="141">
        <f t="shared" si="352"/>
        <v>0</v>
      </c>
      <c r="AC48" s="141">
        <f t="shared" si="352"/>
        <v>0</v>
      </c>
      <c r="AD48" s="141">
        <f t="shared" si="352"/>
        <v>0</v>
      </c>
      <c r="AE48" s="141">
        <f t="shared" si="352"/>
        <v>0</v>
      </c>
      <c r="AF48" s="141">
        <f t="shared" si="352"/>
        <v>0</v>
      </c>
      <c r="AG48" s="141">
        <f t="shared" si="352"/>
        <v>0</v>
      </c>
      <c r="AH48" s="141">
        <f t="shared" si="352"/>
        <v>0</v>
      </c>
      <c r="AI48" s="141">
        <f t="shared" si="352"/>
        <v>0</v>
      </c>
      <c r="AJ48" s="141">
        <f t="shared" si="352"/>
        <v>0</v>
      </c>
      <c r="AK48" s="141">
        <f t="shared" si="352"/>
        <v>0</v>
      </c>
      <c r="AL48" s="141">
        <f t="shared" si="352"/>
        <v>0</v>
      </c>
      <c r="AM48" s="141">
        <f t="shared" si="352"/>
        <v>0</v>
      </c>
      <c r="AN48" s="141">
        <f t="shared" si="352"/>
        <v>0</v>
      </c>
      <c r="AO48" s="141">
        <f t="shared" si="352"/>
        <v>0</v>
      </c>
      <c r="AP48" s="141">
        <f t="shared" si="352"/>
        <v>0</v>
      </c>
      <c r="AQ48" s="141">
        <f t="shared" si="352"/>
        <v>0</v>
      </c>
      <c r="AR48" s="141">
        <f t="shared" si="352"/>
        <v>0</v>
      </c>
      <c r="AS48" s="141">
        <f t="shared" si="352"/>
        <v>0</v>
      </c>
      <c r="AT48" s="141">
        <f t="shared" si="352"/>
        <v>0</v>
      </c>
      <c r="AU48" s="141">
        <f t="shared" si="352"/>
        <v>0</v>
      </c>
      <c r="AV48" s="141">
        <f t="shared" si="352"/>
        <v>0</v>
      </c>
      <c r="AW48" s="141">
        <f t="shared" si="352"/>
        <v>0</v>
      </c>
      <c r="AX48" s="141">
        <f t="shared" si="352"/>
        <v>0</v>
      </c>
      <c r="AY48" s="141">
        <f t="shared" si="352"/>
        <v>0</v>
      </c>
      <c r="AZ48" s="141">
        <f t="shared" si="352"/>
        <v>0</v>
      </c>
      <c r="BA48" s="141">
        <f t="shared" si="352"/>
        <v>0</v>
      </c>
      <c r="BB48" s="142"/>
      <c r="BC48" s="120"/>
      <c r="BD48" s="77"/>
      <c r="BE48" s="77"/>
      <c r="BF48" s="77"/>
      <c r="BG48" s="77"/>
      <c r="BH48" s="77"/>
      <c r="BI48" s="77"/>
    </row>
    <row r="49" spans="1:61" ht="37.5">
      <c r="A49" s="67">
        <v>2020</v>
      </c>
      <c r="B49" s="67">
        <v>8324</v>
      </c>
      <c r="C49" s="67">
        <v>1</v>
      </c>
      <c r="D49" s="67">
        <v>3</v>
      </c>
      <c r="E49" s="67">
        <v>1</v>
      </c>
      <c r="F49" s="67">
        <v>5000</v>
      </c>
      <c r="G49" s="67">
        <v>5900</v>
      </c>
      <c r="H49" s="67">
        <v>591</v>
      </c>
      <c r="I49" s="69" t="s">
        <v>7</v>
      </c>
      <c r="J49" s="70" t="s">
        <v>43</v>
      </c>
      <c r="L49" s="153">
        <f>+L50</f>
        <v>8800000</v>
      </c>
      <c r="M49" s="153">
        <f t="shared" si="352"/>
        <v>0</v>
      </c>
      <c r="N49" s="153">
        <f t="shared" si="352"/>
        <v>8800000</v>
      </c>
      <c r="O49" s="153">
        <f t="shared" si="352"/>
        <v>0</v>
      </c>
      <c r="P49" s="153">
        <f t="shared" si="352"/>
        <v>0</v>
      </c>
      <c r="Q49" s="153">
        <f t="shared" si="352"/>
        <v>0</v>
      </c>
      <c r="R49" s="153">
        <f t="shared" si="352"/>
        <v>8800000</v>
      </c>
      <c r="S49" s="153">
        <f t="shared" si="352"/>
        <v>8800000</v>
      </c>
      <c r="T49" s="153">
        <f t="shared" si="352"/>
        <v>0</v>
      </c>
      <c r="U49" s="153">
        <f t="shared" si="352"/>
        <v>8800000</v>
      </c>
      <c r="V49" s="153">
        <f t="shared" si="352"/>
        <v>0</v>
      </c>
      <c r="W49" s="153">
        <f t="shared" si="352"/>
        <v>0</v>
      </c>
      <c r="X49" s="153">
        <f t="shared" si="352"/>
        <v>0</v>
      </c>
      <c r="Y49" s="153">
        <f t="shared" si="352"/>
        <v>8800000</v>
      </c>
      <c r="Z49" s="153">
        <f t="shared" si="352"/>
        <v>0</v>
      </c>
      <c r="AA49" s="153">
        <f t="shared" si="352"/>
        <v>0</v>
      </c>
      <c r="AB49" s="153">
        <f t="shared" si="352"/>
        <v>0</v>
      </c>
      <c r="AC49" s="153">
        <f t="shared" si="352"/>
        <v>0</v>
      </c>
      <c r="AD49" s="153">
        <f t="shared" si="352"/>
        <v>0</v>
      </c>
      <c r="AE49" s="153">
        <f t="shared" si="352"/>
        <v>0</v>
      </c>
      <c r="AF49" s="153">
        <f t="shared" si="352"/>
        <v>0</v>
      </c>
      <c r="AG49" s="153">
        <f t="shared" si="352"/>
        <v>0</v>
      </c>
      <c r="AH49" s="153">
        <f t="shared" si="352"/>
        <v>0</v>
      </c>
      <c r="AI49" s="153">
        <f t="shared" si="352"/>
        <v>0</v>
      </c>
      <c r="AJ49" s="153">
        <f t="shared" si="352"/>
        <v>0</v>
      </c>
      <c r="AK49" s="153">
        <f t="shared" si="352"/>
        <v>0</v>
      </c>
      <c r="AL49" s="153">
        <f t="shared" si="352"/>
        <v>0</v>
      </c>
      <c r="AM49" s="153">
        <f t="shared" si="352"/>
        <v>0</v>
      </c>
      <c r="AN49" s="153">
        <f t="shared" si="352"/>
        <v>0</v>
      </c>
      <c r="AO49" s="153">
        <f t="shared" si="352"/>
        <v>0</v>
      </c>
      <c r="AP49" s="153">
        <f t="shared" si="352"/>
        <v>0</v>
      </c>
      <c r="AQ49" s="153">
        <f t="shared" si="352"/>
        <v>0</v>
      </c>
      <c r="AR49" s="153">
        <f t="shared" si="352"/>
        <v>0</v>
      </c>
      <c r="AS49" s="153">
        <f t="shared" si="352"/>
        <v>0</v>
      </c>
      <c r="AT49" s="153">
        <f t="shared" si="352"/>
        <v>0</v>
      </c>
      <c r="AU49" s="153">
        <f t="shared" si="352"/>
        <v>0</v>
      </c>
      <c r="AV49" s="153">
        <f t="shared" si="352"/>
        <v>0</v>
      </c>
      <c r="AW49" s="153">
        <f t="shared" si="352"/>
        <v>0</v>
      </c>
      <c r="AX49" s="153">
        <f t="shared" si="352"/>
        <v>0</v>
      </c>
      <c r="AY49" s="153">
        <f t="shared" si="352"/>
        <v>0</v>
      </c>
      <c r="AZ49" s="153">
        <f t="shared" si="352"/>
        <v>0</v>
      </c>
      <c r="BA49" s="153">
        <f t="shared" si="352"/>
        <v>0</v>
      </c>
      <c r="BB49" s="144"/>
      <c r="BC49" s="126"/>
      <c r="BD49" s="86"/>
      <c r="BE49" s="86"/>
      <c r="BF49" s="86"/>
      <c r="BG49" s="86"/>
      <c r="BH49" s="86"/>
      <c r="BI49" s="86"/>
    </row>
    <row r="50" spans="1:61" ht="37.5">
      <c r="A50" s="71">
        <v>2020</v>
      </c>
      <c r="B50" s="71">
        <v>8324</v>
      </c>
      <c r="C50" s="71">
        <v>1</v>
      </c>
      <c r="D50" s="71">
        <v>3</v>
      </c>
      <c r="E50" s="71">
        <v>1</v>
      </c>
      <c r="F50" s="71">
        <v>5000</v>
      </c>
      <c r="G50" s="71">
        <v>5900</v>
      </c>
      <c r="H50" s="71">
        <v>591</v>
      </c>
      <c r="I50" s="72" t="s">
        <v>128</v>
      </c>
      <c r="J50" s="73" t="s">
        <v>43</v>
      </c>
      <c r="L50" s="145">
        <v>8800000</v>
      </c>
      <c r="M50" s="145">
        <v>0</v>
      </c>
      <c r="N50" s="146">
        <f>+L50</f>
        <v>8800000</v>
      </c>
      <c r="O50" s="145">
        <v>0</v>
      </c>
      <c r="P50" s="145">
        <v>0</v>
      </c>
      <c r="Q50" s="146">
        <v>0</v>
      </c>
      <c r="R50" s="146">
        <f>+N50+Q50</f>
        <v>8800000</v>
      </c>
      <c r="S50" s="145">
        <v>8800000</v>
      </c>
      <c r="T50" s="145">
        <v>0</v>
      </c>
      <c r="U50" s="145">
        <f t="shared" si="288"/>
        <v>8800000</v>
      </c>
      <c r="V50" s="145">
        <v>0</v>
      </c>
      <c r="W50" s="145">
        <v>0</v>
      </c>
      <c r="X50" s="145">
        <f t="shared" si="289"/>
        <v>0</v>
      </c>
      <c r="Y50" s="145">
        <f t="shared" si="290"/>
        <v>8800000</v>
      </c>
      <c r="Z50" s="145">
        <v>0</v>
      </c>
      <c r="AA50" s="145">
        <v>0</v>
      </c>
      <c r="AB50" s="145">
        <f t="shared" si="291"/>
        <v>0</v>
      </c>
      <c r="AC50" s="145">
        <v>0</v>
      </c>
      <c r="AD50" s="145">
        <v>0</v>
      </c>
      <c r="AE50" s="145">
        <f t="shared" si="292"/>
        <v>0</v>
      </c>
      <c r="AF50" s="145">
        <f t="shared" si="293"/>
        <v>0</v>
      </c>
      <c r="AG50" s="145">
        <v>0</v>
      </c>
      <c r="AH50" s="145">
        <v>0</v>
      </c>
      <c r="AI50" s="145">
        <f t="shared" si="294"/>
        <v>0</v>
      </c>
      <c r="AJ50" s="145">
        <v>0</v>
      </c>
      <c r="AK50" s="145">
        <v>0</v>
      </c>
      <c r="AL50" s="145">
        <f t="shared" si="295"/>
        <v>0</v>
      </c>
      <c r="AM50" s="145">
        <f t="shared" si="296"/>
        <v>0</v>
      </c>
      <c r="AN50" s="145">
        <v>0</v>
      </c>
      <c r="AO50" s="145">
        <v>0</v>
      </c>
      <c r="AP50" s="145">
        <f t="shared" si="297"/>
        <v>0</v>
      </c>
      <c r="AQ50" s="145">
        <v>0</v>
      </c>
      <c r="AR50" s="145">
        <v>0</v>
      </c>
      <c r="AS50" s="145">
        <f t="shared" si="298"/>
        <v>0</v>
      </c>
      <c r="AT50" s="145">
        <f t="shared" si="299"/>
        <v>0</v>
      </c>
      <c r="AU50" s="145">
        <f t="shared" si="300"/>
        <v>0</v>
      </c>
      <c r="AV50" s="145">
        <f t="shared" si="301"/>
        <v>0</v>
      </c>
      <c r="AW50" s="145">
        <f t="shared" si="302"/>
        <v>0</v>
      </c>
      <c r="AX50" s="145">
        <f t="shared" si="303"/>
        <v>0</v>
      </c>
      <c r="AY50" s="145">
        <f t="shared" si="304"/>
        <v>0</v>
      </c>
      <c r="AZ50" s="145">
        <f t="shared" si="305"/>
        <v>0</v>
      </c>
      <c r="BA50" s="145">
        <f t="shared" si="306"/>
        <v>0</v>
      </c>
      <c r="BB50" s="147">
        <v>1</v>
      </c>
      <c r="BC50" s="127"/>
      <c r="BD50" s="147">
        <v>1</v>
      </c>
      <c r="BE50" s="79"/>
      <c r="BF50" s="79"/>
      <c r="BG50" s="79"/>
      <c r="BH50" s="147">
        <f>+BB50-BD50-BF50</f>
        <v>0</v>
      </c>
      <c r="BI50" s="147">
        <f>+BC50-BE50-BG50</f>
        <v>0</v>
      </c>
    </row>
    <row r="51" spans="1:61" ht="75">
      <c r="A51" s="55">
        <v>2020</v>
      </c>
      <c r="B51" s="55">
        <v>8324</v>
      </c>
      <c r="C51" s="54">
        <v>1</v>
      </c>
      <c r="D51" s="54">
        <v>3</v>
      </c>
      <c r="E51" s="54">
        <v>2</v>
      </c>
      <c r="F51" s="55"/>
      <c r="G51" s="54"/>
      <c r="H51" s="56" t="s">
        <v>1</v>
      </c>
      <c r="I51" s="57" t="s">
        <v>7</v>
      </c>
      <c r="J51" s="91" t="s">
        <v>134</v>
      </c>
      <c r="L51" s="137">
        <f>+L52</f>
        <v>35000000</v>
      </c>
      <c r="M51" s="137">
        <f t="shared" ref="M51:BA55" si="353">+M52</f>
        <v>0</v>
      </c>
      <c r="N51" s="137">
        <f t="shared" si="353"/>
        <v>35000000</v>
      </c>
      <c r="O51" s="137">
        <f t="shared" si="353"/>
        <v>0</v>
      </c>
      <c r="P51" s="137">
        <f t="shared" si="353"/>
        <v>0</v>
      </c>
      <c r="Q51" s="137">
        <f t="shared" si="353"/>
        <v>0</v>
      </c>
      <c r="R51" s="137">
        <f t="shared" si="353"/>
        <v>35000000</v>
      </c>
      <c r="S51" s="137">
        <f t="shared" si="353"/>
        <v>22656326.030000001</v>
      </c>
      <c r="T51" s="137">
        <f t="shared" si="353"/>
        <v>0</v>
      </c>
      <c r="U51" s="137">
        <f t="shared" si="353"/>
        <v>22656326.030000001</v>
      </c>
      <c r="V51" s="137">
        <f t="shared" si="353"/>
        <v>0</v>
      </c>
      <c r="W51" s="137">
        <f t="shared" si="353"/>
        <v>0</v>
      </c>
      <c r="X51" s="137">
        <f t="shared" si="353"/>
        <v>0</v>
      </c>
      <c r="Y51" s="137">
        <f t="shared" si="353"/>
        <v>22656326.030000001</v>
      </c>
      <c r="Z51" s="137">
        <f t="shared" si="353"/>
        <v>0</v>
      </c>
      <c r="AA51" s="137">
        <f t="shared" si="353"/>
        <v>0</v>
      </c>
      <c r="AB51" s="137">
        <f t="shared" si="353"/>
        <v>0</v>
      </c>
      <c r="AC51" s="137">
        <f t="shared" si="353"/>
        <v>0</v>
      </c>
      <c r="AD51" s="137">
        <f t="shared" si="353"/>
        <v>0</v>
      </c>
      <c r="AE51" s="137">
        <f t="shared" si="353"/>
        <v>0</v>
      </c>
      <c r="AF51" s="137">
        <f t="shared" si="353"/>
        <v>0</v>
      </c>
      <c r="AG51" s="137">
        <f t="shared" si="353"/>
        <v>12152595.449999999</v>
      </c>
      <c r="AH51" s="137">
        <f t="shared" si="353"/>
        <v>0</v>
      </c>
      <c r="AI51" s="137">
        <f t="shared" si="353"/>
        <v>12152595.449999999</v>
      </c>
      <c r="AJ51" s="137">
        <f t="shared" si="353"/>
        <v>0</v>
      </c>
      <c r="AK51" s="137">
        <f t="shared" si="353"/>
        <v>0</v>
      </c>
      <c r="AL51" s="137">
        <f t="shared" si="353"/>
        <v>0</v>
      </c>
      <c r="AM51" s="137">
        <f t="shared" si="353"/>
        <v>12152595.449999999</v>
      </c>
      <c r="AN51" s="137">
        <f t="shared" si="353"/>
        <v>0</v>
      </c>
      <c r="AO51" s="137">
        <f t="shared" si="353"/>
        <v>0</v>
      </c>
      <c r="AP51" s="137">
        <f t="shared" si="353"/>
        <v>0</v>
      </c>
      <c r="AQ51" s="137">
        <f t="shared" si="353"/>
        <v>0</v>
      </c>
      <c r="AR51" s="137">
        <f t="shared" si="353"/>
        <v>0</v>
      </c>
      <c r="AS51" s="137">
        <f t="shared" si="353"/>
        <v>0</v>
      </c>
      <c r="AT51" s="137">
        <f t="shared" si="353"/>
        <v>0</v>
      </c>
      <c r="AU51" s="137">
        <f t="shared" si="353"/>
        <v>191078.51999999955</v>
      </c>
      <c r="AV51" s="137">
        <f t="shared" si="353"/>
        <v>0</v>
      </c>
      <c r="AW51" s="137">
        <f t="shared" si="353"/>
        <v>191078.51999999955</v>
      </c>
      <c r="AX51" s="137">
        <f t="shared" si="353"/>
        <v>0</v>
      </c>
      <c r="AY51" s="137">
        <f t="shared" si="353"/>
        <v>0</v>
      </c>
      <c r="AZ51" s="137">
        <f t="shared" si="353"/>
        <v>0</v>
      </c>
      <c r="BA51" s="137">
        <f t="shared" si="353"/>
        <v>191078.51999999955</v>
      </c>
      <c r="BB51" s="152"/>
      <c r="BC51" s="75"/>
      <c r="BD51" s="75"/>
      <c r="BE51" s="75"/>
      <c r="BF51" s="75"/>
      <c r="BG51" s="75"/>
      <c r="BH51" s="75"/>
      <c r="BI51" s="75"/>
    </row>
    <row r="52" spans="1:61" ht="37.5">
      <c r="A52" s="92">
        <v>2020</v>
      </c>
      <c r="B52" s="92">
        <v>8324</v>
      </c>
      <c r="C52" s="93">
        <v>1</v>
      </c>
      <c r="D52" s="93">
        <v>3</v>
      </c>
      <c r="E52" s="93">
        <v>2</v>
      </c>
      <c r="F52" s="92"/>
      <c r="G52" s="92"/>
      <c r="H52" s="93"/>
      <c r="I52" s="94" t="s">
        <v>7</v>
      </c>
      <c r="J52" s="95" t="s">
        <v>70</v>
      </c>
      <c r="L52" s="156">
        <f>+L53</f>
        <v>35000000</v>
      </c>
      <c r="M52" s="156">
        <f t="shared" si="353"/>
        <v>0</v>
      </c>
      <c r="N52" s="156">
        <f t="shared" si="353"/>
        <v>35000000</v>
      </c>
      <c r="O52" s="156">
        <f t="shared" si="353"/>
        <v>0</v>
      </c>
      <c r="P52" s="156">
        <f t="shared" si="353"/>
        <v>0</v>
      </c>
      <c r="Q52" s="156">
        <f t="shared" si="353"/>
        <v>0</v>
      </c>
      <c r="R52" s="156">
        <f t="shared" si="353"/>
        <v>35000000</v>
      </c>
      <c r="S52" s="156">
        <f t="shared" si="353"/>
        <v>22656326.030000001</v>
      </c>
      <c r="T52" s="156">
        <f t="shared" si="353"/>
        <v>0</v>
      </c>
      <c r="U52" s="156">
        <f t="shared" si="353"/>
        <v>22656326.030000001</v>
      </c>
      <c r="V52" s="156">
        <f t="shared" si="353"/>
        <v>0</v>
      </c>
      <c r="W52" s="156">
        <f t="shared" si="353"/>
        <v>0</v>
      </c>
      <c r="X52" s="156">
        <f t="shared" si="353"/>
        <v>0</v>
      </c>
      <c r="Y52" s="156">
        <f t="shared" si="353"/>
        <v>22656326.030000001</v>
      </c>
      <c r="Z52" s="156">
        <f t="shared" si="353"/>
        <v>0</v>
      </c>
      <c r="AA52" s="156">
        <f t="shared" si="353"/>
        <v>0</v>
      </c>
      <c r="AB52" s="156">
        <f t="shared" si="353"/>
        <v>0</v>
      </c>
      <c r="AC52" s="156">
        <f t="shared" si="353"/>
        <v>0</v>
      </c>
      <c r="AD52" s="156">
        <f t="shared" si="353"/>
        <v>0</v>
      </c>
      <c r="AE52" s="156">
        <f t="shared" si="353"/>
        <v>0</v>
      </c>
      <c r="AF52" s="156">
        <f t="shared" si="353"/>
        <v>0</v>
      </c>
      <c r="AG52" s="156">
        <f t="shared" si="353"/>
        <v>12152595.449999999</v>
      </c>
      <c r="AH52" s="156">
        <f t="shared" si="353"/>
        <v>0</v>
      </c>
      <c r="AI52" s="156">
        <f t="shared" si="353"/>
        <v>12152595.449999999</v>
      </c>
      <c r="AJ52" s="156">
        <f t="shared" si="353"/>
        <v>0</v>
      </c>
      <c r="AK52" s="156">
        <f t="shared" si="353"/>
        <v>0</v>
      </c>
      <c r="AL52" s="156">
        <f t="shared" si="353"/>
        <v>0</v>
      </c>
      <c r="AM52" s="156">
        <f t="shared" si="353"/>
        <v>12152595.449999999</v>
      </c>
      <c r="AN52" s="156">
        <f t="shared" si="353"/>
        <v>0</v>
      </c>
      <c r="AO52" s="156">
        <f t="shared" si="353"/>
        <v>0</v>
      </c>
      <c r="AP52" s="156">
        <f t="shared" si="353"/>
        <v>0</v>
      </c>
      <c r="AQ52" s="156">
        <f t="shared" si="353"/>
        <v>0</v>
      </c>
      <c r="AR52" s="156">
        <f t="shared" si="353"/>
        <v>0</v>
      </c>
      <c r="AS52" s="156">
        <f t="shared" si="353"/>
        <v>0</v>
      </c>
      <c r="AT52" s="156">
        <f t="shared" si="353"/>
        <v>0</v>
      </c>
      <c r="AU52" s="156">
        <f t="shared" si="353"/>
        <v>191078.51999999955</v>
      </c>
      <c r="AV52" s="156">
        <f t="shared" si="353"/>
        <v>0</v>
      </c>
      <c r="AW52" s="156">
        <f t="shared" si="353"/>
        <v>191078.51999999955</v>
      </c>
      <c r="AX52" s="156">
        <f t="shared" si="353"/>
        <v>0</v>
      </c>
      <c r="AY52" s="156">
        <f t="shared" si="353"/>
        <v>0</v>
      </c>
      <c r="AZ52" s="156">
        <f t="shared" si="353"/>
        <v>0</v>
      </c>
      <c r="BA52" s="156">
        <f t="shared" si="353"/>
        <v>191078.51999999955</v>
      </c>
      <c r="BB52" s="157"/>
      <c r="BC52" s="119"/>
      <c r="BD52" s="99"/>
      <c r="BE52" s="99"/>
      <c r="BF52" s="99"/>
      <c r="BG52" s="99"/>
      <c r="BH52" s="99"/>
      <c r="BI52" s="99"/>
    </row>
    <row r="53" spans="1:61" ht="37.5">
      <c r="A53" s="60">
        <v>2020</v>
      </c>
      <c r="B53" s="60">
        <v>8324</v>
      </c>
      <c r="C53" s="59">
        <v>1</v>
      </c>
      <c r="D53" s="59">
        <v>3</v>
      </c>
      <c r="E53" s="59">
        <v>2</v>
      </c>
      <c r="F53" s="60">
        <v>6000</v>
      </c>
      <c r="G53" s="59"/>
      <c r="H53" s="59"/>
      <c r="I53" s="96" t="s">
        <v>7</v>
      </c>
      <c r="J53" s="62" t="s">
        <v>53</v>
      </c>
      <c r="L53" s="139">
        <f>+L54</f>
        <v>35000000</v>
      </c>
      <c r="M53" s="139">
        <f t="shared" si="353"/>
        <v>0</v>
      </c>
      <c r="N53" s="139">
        <f t="shared" si="353"/>
        <v>35000000</v>
      </c>
      <c r="O53" s="139">
        <f t="shared" si="353"/>
        <v>0</v>
      </c>
      <c r="P53" s="139">
        <f t="shared" si="353"/>
        <v>0</v>
      </c>
      <c r="Q53" s="139">
        <f t="shared" si="353"/>
        <v>0</v>
      </c>
      <c r="R53" s="139">
        <f t="shared" si="353"/>
        <v>35000000</v>
      </c>
      <c r="S53" s="139">
        <f t="shared" si="353"/>
        <v>22656326.030000001</v>
      </c>
      <c r="T53" s="139">
        <f t="shared" si="353"/>
        <v>0</v>
      </c>
      <c r="U53" s="139">
        <f t="shared" si="353"/>
        <v>22656326.030000001</v>
      </c>
      <c r="V53" s="139">
        <f t="shared" si="353"/>
        <v>0</v>
      </c>
      <c r="W53" s="139">
        <f t="shared" si="353"/>
        <v>0</v>
      </c>
      <c r="X53" s="139">
        <f t="shared" si="353"/>
        <v>0</v>
      </c>
      <c r="Y53" s="139">
        <f t="shared" si="353"/>
        <v>22656326.030000001</v>
      </c>
      <c r="Z53" s="139">
        <f t="shared" si="353"/>
        <v>0</v>
      </c>
      <c r="AA53" s="139">
        <f t="shared" si="353"/>
        <v>0</v>
      </c>
      <c r="AB53" s="139">
        <f t="shared" si="353"/>
        <v>0</v>
      </c>
      <c r="AC53" s="139">
        <f t="shared" si="353"/>
        <v>0</v>
      </c>
      <c r="AD53" s="139">
        <f t="shared" si="353"/>
        <v>0</v>
      </c>
      <c r="AE53" s="139">
        <f t="shared" si="353"/>
        <v>0</v>
      </c>
      <c r="AF53" s="139">
        <f t="shared" si="353"/>
        <v>0</v>
      </c>
      <c r="AG53" s="139">
        <f t="shared" si="353"/>
        <v>12152595.449999999</v>
      </c>
      <c r="AH53" s="139">
        <f t="shared" si="353"/>
        <v>0</v>
      </c>
      <c r="AI53" s="139">
        <f t="shared" si="353"/>
        <v>12152595.449999999</v>
      </c>
      <c r="AJ53" s="139">
        <f t="shared" si="353"/>
        <v>0</v>
      </c>
      <c r="AK53" s="139">
        <f t="shared" si="353"/>
        <v>0</v>
      </c>
      <c r="AL53" s="139">
        <f t="shared" si="353"/>
        <v>0</v>
      </c>
      <c r="AM53" s="139">
        <f t="shared" si="353"/>
        <v>12152595.449999999</v>
      </c>
      <c r="AN53" s="139">
        <f t="shared" si="353"/>
        <v>0</v>
      </c>
      <c r="AO53" s="139">
        <f t="shared" si="353"/>
        <v>0</v>
      </c>
      <c r="AP53" s="139">
        <f t="shared" si="353"/>
        <v>0</v>
      </c>
      <c r="AQ53" s="139">
        <f t="shared" si="353"/>
        <v>0</v>
      </c>
      <c r="AR53" s="139">
        <f t="shared" si="353"/>
        <v>0</v>
      </c>
      <c r="AS53" s="139">
        <f t="shared" si="353"/>
        <v>0</v>
      </c>
      <c r="AT53" s="139">
        <f t="shared" si="353"/>
        <v>0</v>
      </c>
      <c r="AU53" s="139">
        <f t="shared" si="353"/>
        <v>191078.51999999955</v>
      </c>
      <c r="AV53" s="139">
        <f t="shared" si="353"/>
        <v>0</v>
      </c>
      <c r="AW53" s="139">
        <f t="shared" si="353"/>
        <v>191078.51999999955</v>
      </c>
      <c r="AX53" s="139">
        <f t="shared" si="353"/>
        <v>0</v>
      </c>
      <c r="AY53" s="139">
        <f t="shared" si="353"/>
        <v>0</v>
      </c>
      <c r="AZ53" s="139">
        <f t="shared" si="353"/>
        <v>0</v>
      </c>
      <c r="BA53" s="139">
        <f t="shared" si="353"/>
        <v>191078.51999999955</v>
      </c>
      <c r="BB53" s="140"/>
      <c r="BC53" s="125"/>
      <c r="BD53" s="76"/>
      <c r="BE53" s="76"/>
      <c r="BF53" s="76"/>
      <c r="BG53" s="76"/>
      <c r="BH53" s="76"/>
      <c r="BI53" s="76"/>
    </row>
    <row r="54" spans="1:61" ht="37.5">
      <c r="A54" s="64">
        <v>2020</v>
      </c>
      <c r="B54" s="64">
        <v>8324</v>
      </c>
      <c r="C54" s="63">
        <v>1</v>
      </c>
      <c r="D54" s="63">
        <v>3</v>
      </c>
      <c r="E54" s="63">
        <v>2</v>
      </c>
      <c r="F54" s="64">
        <v>6000</v>
      </c>
      <c r="G54" s="63">
        <v>6200</v>
      </c>
      <c r="H54" s="63"/>
      <c r="I54" s="97" t="s">
        <v>7</v>
      </c>
      <c r="J54" s="66" t="s">
        <v>54</v>
      </c>
      <c r="L54" s="141">
        <f>+L55</f>
        <v>35000000</v>
      </c>
      <c r="M54" s="141">
        <f t="shared" si="353"/>
        <v>0</v>
      </c>
      <c r="N54" s="141">
        <f t="shared" si="353"/>
        <v>35000000</v>
      </c>
      <c r="O54" s="141">
        <f t="shared" si="353"/>
        <v>0</v>
      </c>
      <c r="P54" s="141">
        <f t="shared" si="353"/>
        <v>0</v>
      </c>
      <c r="Q54" s="141">
        <f t="shared" si="353"/>
        <v>0</v>
      </c>
      <c r="R54" s="141">
        <f t="shared" si="353"/>
        <v>35000000</v>
      </c>
      <c r="S54" s="141">
        <f t="shared" si="353"/>
        <v>22656326.030000001</v>
      </c>
      <c r="T54" s="141">
        <f t="shared" si="353"/>
        <v>0</v>
      </c>
      <c r="U54" s="141">
        <f t="shared" si="353"/>
        <v>22656326.030000001</v>
      </c>
      <c r="V54" s="141">
        <f t="shared" si="353"/>
        <v>0</v>
      </c>
      <c r="W54" s="141">
        <f t="shared" si="353"/>
        <v>0</v>
      </c>
      <c r="X54" s="141">
        <f t="shared" si="353"/>
        <v>0</v>
      </c>
      <c r="Y54" s="141">
        <f t="shared" si="353"/>
        <v>22656326.030000001</v>
      </c>
      <c r="Z54" s="141">
        <f t="shared" si="353"/>
        <v>0</v>
      </c>
      <c r="AA54" s="141">
        <f t="shared" si="353"/>
        <v>0</v>
      </c>
      <c r="AB54" s="141">
        <f t="shared" si="353"/>
        <v>0</v>
      </c>
      <c r="AC54" s="141">
        <f t="shared" si="353"/>
        <v>0</v>
      </c>
      <c r="AD54" s="141">
        <f t="shared" si="353"/>
        <v>0</v>
      </c>
      <c r="AE54" s="141">
        <f t="shared" si="353"/>
        <v>0</v>
      </c>
      <c r="AF54" s="141">
        <f t="shared" si="353"/>
        <v>0</v>
      </c>
      <c r="AG54" s="141">
        <f t="shared" si="353"/>
        <v>12152595.449999999</v>
      </c>
      <c r="AH54" s="141">
        <f t="shared" si="353"/>
        <v>0</v>
      </c>
      <c r="AI54" s="141">
        <f t="shared" si="353"/>
        <v>12152595.449999999</v>
      </c>
      <c r="AJ54" s="141">
        <f t="shared" si="353"/>
        <v>0</v>
      </c>
      <c r="AK54" s="141">
        <f t="shared" si="353"/>
        <v>0</v>
      </c>
      <c r="AL54" s="141">
        <f t="shared" si="353"/>
        <v>0</v>
      </c>
      <c r="AM54" s="141">
        <f t="shared" si="353"/>
        <v>12152595.449999999</v>
      </c>
      <c r="AN54" s="141">
        <f t="shared" si="353"/>
        <v>0</v>
      </c>
      <c r="AO54" s="141">
        <f t="shared" si="353"/>
        <v>0</v>
      </c>
      <c r="AP54" s="141">
        <f t="shared" si="353"/>
        <v>0</v>
      </c>
      <c r="AQ54" s="141">
        <f t="shared" si="353"/>
        <v>0</v>
      </c>
      <c r="AR54" s="141">
        <f t="shared" si="353"/>
        <v>0</v>
      </c>
      <c r="AS54" s="141">
        <f t="shared" si="353"/>
        <v>0</v>
      </c>
      <c r="AT54" s="141">
        <f t="shared" si="353"/>
        <v>0</v>
      </c>
      <c r="AU54" s="141">
        <f t="shared" si="353"/>
        <v>191078.51999999955</v>
      </c>
      <c r="AV54" s="141">
        <f t="shared" si="353"/>
        <v>0</v>
      </c>
      <c r="AW54" s="141">
        <f t="shared" si="353"/>
        <v>191078.51999999955</v>
      </c>
      <c r="AX54" s="141">
        <f t="shared" si="353"/>
        <v>0</v>
      </c>
      <c r="AY54" s="141">
        <f t="shared" si="353"/>
        <v>0</v>
      </c>
      <c r="AZ54" s="141">
        <f t="shared" si="353"/>
        <v>0</v>
      </c>
      <c r="BA54" s="141">
        <f t="shared" si="353"/>
        <v>191078.51999999955</v>
      </c>
      <c r="BB54" s="142"/>
      <c r="BC54" s="120"/>
      <c r="BD54" s="77"/>
      <c r="BE54" s="77"/>
      <c r="BF54" s="77"/>
      <c r="BG54" s="77"/>
      <c r="BH54" s="77"/>
      <c r="BI54" s="77"/>
    </row>
    <row r="55" spans="1:61" ht="37.5">
      <c r="A55" s="68">
        <v>2020</v>
      </c>
      <c r="B55" s="68">
        <v>8324</v>
      </c>
      <c r="C55" s="67">
        <v>1</v>
      </c>
      <c r="D55" s="67">
        <v>3</v>
      </c>
      <c r="E55" s="67">
        <v>2</v>
      </c>
      <c r="F55" s="68">
        <v>6000</v>
      </c>
      <c r="G55" s="67">
        <v>6200</v>
      </c>
      <c r="H55" s="67">
        <v>622</v>
      </c>
      <c r="I55" s="98" t="s">
        <v>7</v>
      </c>
      <c r="J55" s="70" t="s">
        <v>55</v>
      </c>
      <c r="L55" s="143">
        <f>+L56</f>
        <v>35000000</v>
      </c>
      <c r="M55" s="143">
        <f t="shared" si="353"/>
        <v>0</v>
      </c>
      <c r="N55" s="143">
        <f t="shared" si="353"/>
        <v>35000000</v>
      </c>
      <c r="O55" s="143">
        <f t="shared" si="353"/>
        <v>0</v>
      </c>
      <c r="P55" s="143">
        <f t="shared" si="353"/>
        <v>0</v>
      </c>
      <c r="Q55" s="143">
        <f t="shared" si="353"/>
        <v>0</v>
      </c>
      <c r="R55" s="143">
        <f t="shared" si="353"/>
        <v>35000000</v>
      </c>
      <c r="S55" s="143">
        <f t="shared" si="353"/>
        <v>22656326.030000001</v>
      </c>
      <c r="T55" s="143">
        <f t="shared" si="353"/>
        <v>0</v>
      </c>
      <c r="U55" s="143">
        <f t="shared" si="353"/>
        <v>22656326.030000001</v>
      </c>
      <c r="V55" s="143">
        <f t="shared" si="353"/>
        <v>0</v>
      </c>
      <c r="W55" s="143">
        <f t="shared" si="353"/>
        <v>0</v>
      </c>
      <c r="X55" s="143">
        <f t="shared" si="353"/>
        <v>0</v>
      </c>
      <c r="Y55" s="143">
        <f t="shared" si="353"/>
        <v>22656326.030000001</v>
      </c>
      <c r="Z55" s="143">
        <f t="shared" si="353"/>
        <v>0</v>
      </c>
      <c r="AA55" s="143">
        <f t="shared" si="353"/>
        <v>0</v>
      </c>
      <c r="AB55" s="143">
        <f t="shared" si="353"/>
        <v>0</v>
      </c>
      <c r="AC55" s="143">
        <f t="shared" si="353"/>
        <v>0</v>
      </c>
      <c r="AD55" s="143">
        <f t="shared" si="353"/>
        <v>0</v>
      </c>
      <c r="AE55" s="143">
        <f t="shared" si="353"/>
        <v>0</v>
      </c>
      <c r="AF55" s="143">
        <f t="shared" si="353"/>
        <v>0</v>
      </c>
      <c r="AG55" s="143">
        <f t="shared" si="353"/>
        <v>12152595.449999999</v>
      </c>
      <c r="AH55" s="143">
        <f t="shared" si="353"/>
        <v>0</v>
      </c>
      <c r="AI55" s="143">
        <f t="shared" si="353"/>
        <v>12152595.449999999</v>
      </c>
      <c r="AJ55" s="143">
        <f t="shared" si="353"/>
        <v>0</v>
      </c>
      <c r="AK55" s="143">
        <f t="shared" si="353"/>
        <v>0</v>
      </c>
      <c r="AL55" s="143">
        <f t="shared" si="353"/>
        <v>0</v>
      </c>
      <c r="AM55" s="143">
        <f t="shared" si="353"/>
        <v>12152595.449999999</v>
      </c>
      <c r="AN55" s="143">
        <f t="shared" si="353"/>
        <v>0</v>
      </c>
      <c r="AO55" s="143">
        <f t="shared" si="353"/>
        <v>0</v>
      </c>
      <c r="AP55" s="143">
        <f t="shared" si="353"/>
        <v>0</v>
      </c>
      <c r="AQ55" s="143">
        <f t="shared" si="353"/>
        <v>0</v>
      </c>
      <c r="AR55" s="143">
        <f t="shared" si="353"/>
        <v>0</v>
      </c>
      <c r="AS55" s="143">
        <f t="shared" si="353"/>
        <v>0</v>
      </c>
      <c r="AT55" s="143">
        <f t="shared" si="353"/>
        <v>0</v>
      </c>
      <c r="AU55" s="143">
        <f t="shared" si="353"/>
        <v>191078.51999999955</v>
      </c>
      <c r="AV55" s="143">
        <f t="shared" si="353"/>
        <v>0</v>
      </c>
      <c r="AW55" s="143">
        <f t="shared" si="353"/>
        <v>191078.51999999955</v>
      </c>
      <c r="AX55" s="143">
        <f t="shared" si="353"/>
        <v>0</v>
      </c>
      <c r="AY55" s="143">
        <f t="shared" si="353"/>
        <v>0</v>
      </c>
      <c r="AZ55" s="143">
        <f t="shared" si="353"/>
        <v>0</v>
      </c>
      <c r="BA55" s="143">
        <f t="shared" si="353"/>
        <v>191078.51999999955</v>
      </c>
      <c r="BB55" s="144"/>
      <c r="BC55" s="126"/>
      <c r="BD55" s="78"/>
      <c r="BE55" s="78"/>
      <c r="BF55" s="78"/>
      <c r="BG55" s="78"/>
      <c r="BH55" s="78"/>
      <c r="BI55" s="78"/>
    </row>
    <row r="56" spans="1:61" ht="37.5">
      <c r="A56" s="82">
        <v>2020</v>
      </c>
      <c r="B56" s="82">
        <v>8324</v>
      </c>
      <c r="C56" s="71">
        <v>1</v>
      </c>
      <c r="D56" s="71">
        <v>3</v>
      </c>
      <c r="E56" s="71">
        <v>2</v>
      </c>
      <c r="F56" s="82">
        <v>6000</v>
      </c>
      <c r="G56" s="71">
        <v>6200</v>
      </c>
      <c r="H56" s="71">
        <v>622</v>
      </c>
      <c r="I56" s="100" t="s">
        <v>133</v>
      </c>
      <c r="J56" s="83" t="s">
        <v>56</v>
      </c>
      <c r="L56" s="146">
        <v>35000000</v>
      </c>
      <c r="M56" s="146">
        <v>0</v>
      </c>
      <c r="N56" s="146">
        <f>+L56+M56</f>
        <v>35000000</v>
      </c>
      <c r="O56" s="146">
        <v>0</v>
      </c>
      <c r="P56" s="146">
        <v>0</v>
      </c>
      <c r="Q56" s="146">
        <f>+O56+P56</f>
        <v>0</v>
      </c>
      <c r="R56" s="145">
        <f>+N56+Q56</f>
        <v>35000000</v>
      </c>
      <c r="S56" s="146">
        <v>22656326.030000001</v>
      </c>
      <c r="T56" s="146">
        <v>0</v>
      </c>
      <c r="U56" s="146">
        <f t="shared" si="288"/>
        <v>22656326.030000001</v>
      </c>
      <c r="V56" s="146">
        <v>0</v>
      </c>
      <c r="W56" s="146">
        <v>0</v>
      </c>
      <c r="X56" s="146">
        <f t="shared" si="289"/>
        <v>0</v>
      </c>
      <c r="Y56" s="146">
        <f t="shared" si="290"/>
        <v>22656326.030000001</v>
      </c>
      <c r="Z56" s="146">
        <v>0</v>
      </c>
      <c r="AA56" s="146">
        <v>0</v>
      </c>
      <c r="AB56" s="146">
        <f t="shared" si="291"/>
        <v>0</v>
      </c>
      <c r="AC56" s="146">
        <v>0</v>
      </c>
      <c r="AD56" s="146">
        <v>0</v>
      </c>
      <c r="AE56" s="146">
        <f t="shared" si="292"/>
        <v>0</v>
      </c>
      <c r="AF56" s="146">
        <f t="shared" si="293"/>
        <v>0</v>
      </c>
      <c r="AG56" s="146">
        <v>12152595.449999999</v>
      </c>
      <c r="AH56" s="146">
        <v>0</v>
      </c>
      <c r="AI56" s="146">
        <f t="shared" si="294"/>
        <v>12152595.449999999</v>
      </c>
      <c r="AJ56" s="146">
        <v>0</v>
      </c>
      <c r="AK56" s="146">
        <v>0</v>
      </c>
      <c r="AL56" s="146">
        <f t="shared" si="295"/>
        <v>0</v>
      </c>
      <c r="AM56" s="146">
        <f t="shared" si="296"/>
        <v>12152595.449999999</v>
      </c>
      <c r="AN56" s="146">
        <v>0</v>
      </c>
      <c r="AO56" s="146">
        <v>0</v>
      </c>
      <c r="AP56" s="146">
        <f t="shared" si="297"/>
        <v>0</v>
      </c>
      <c r="AQ56" s="146">
        <v>0</v>
      </c>
      <c r="AR56" s="146">
        <v>0</v>
      </c>
      <c r="AS56" s="146">
        <f t="shared" si="298"/>
        <v>0</v>
      </c>
      <c r="AT56" s="146">
        <f t="shared" si="299"/>
        <v>0</v>
      </c>
      <c r="AU56" s="146">
        <f t="shared" si="300"/>
        <v>191078.51999999955</v>
      </c>
      <c r="AV56" s="146">
        <f t="shared" si="301"/>
        <v>0</v>
      </c>
      <c r="AW56" s="146">
        <f t="shared" si="302"/>
        <v>191078.51999999955</v>
      </c>
      <c r="AX56" s="146">
        <f t="shared" si="303"/>
        <v>0</v>
      </c>
      <c r="AY56" s="146">
        <f t="shared" si="304"/>
        <v>0</v>
      </c>
      <c r="AZ56" s="146">
        <f t="shared" si="305"/>
        <v>0</v>
      </c>
      <c r="BA56" s="146">
        <f t="shared" si="306"/>
        <v>191078.51999999955</v>
      </c>
      <c r="BB56" s="158">
        <v>1</v>
      </c>
      <c r="BC56" s="117"/>
      <c r="BD56" s="147"/>
      <c r="BE56" s="80"/>
      <c r="BF56" s="80"/>
      <c r="BG56" s="80"/>
      <c r="BH56" s="147">
        <f>+BB56-BD56-BF56</f>
        <v>1</v>
      </c>
      <c r="BI56" s="147">
        <f>+BC56-BE56-BG56</f>
        <v>0</v>
      </c>
    </row>
    <row r="57" spans="1:61" ht="112.5">
      <c r="A57" s="54">
        <v>2020</v>
      </c>
      <c r="B57" s="54">
        <v>8324</v>
      </c>
      <c r="C57" s="54">
        <v>1</v>
      </c>
      <c r="D57" s="54">
        <v>3</v>
      </c>
      <c r="E57" s="54">
        <v>4</v>
      </c>
      <c r="F57" s="54"/>
      <c r="G57" s="54"/>
      <c r="H57" s="54"/>
      <c r="I57" s="57" t="s">
        <v>7</v>
      </c>
      <c r="J57" s="58" t="s">
        <v>84</v>
      </c>
      <c r="L57" s="137">
        <f t="shared" ref="L57:R57" si="354">+L58+L62</f>
        <v>3281585.3200000003</v>
      </c>
      <c r="M57" s="137">
        <f t="shared" si="354"/>
        <v>0</v>
      </c>
      <c r="N57" s="137">
        <f t="shared" si="354"/>
        <v>3281585.3200000003</v>
      </c>
      <c r="O57" s="137">
        <f t="shared" si="354"/>
        <v>4366676.16</v>
      </c>
      <c r="P57" s="137">
        <f t="shared" si="354"/>
        <v>0</v>
      </c>
      <c r="Q57" s="137">
        <f t="shared" si="354"/>
        <v>4366676.16</v>
      </c>
      <c r="R57" s="137">
        <f t="shared" si="354"/>
        <v>7648261.4800000004</v>
      </c>
      <c r="S57" s="137">
        <f>+S58+S62</f>
        <v>0</v>
      </c>
      <c r="T57" s="137">
        <f t="shared" ref="T57:Y57" si="355">+T58+T62</f>
        <v>0</v>
      </c>
      <c r="U57" s="137">
        <f t="shared" si="355"/>
        <v>0</v>
      </c>
      <c r="V57" s="137">
        <f t="shared" si="355"/>
        <v>1986231.52</v>
      </c>
      <c r="W57" s="137">
        <f t="shared" si="355"/>
        <v>0</v>
      </c>
      <c r="X57" s="137">
        <f t="shared" si="355"/>
        <v>1986231.52</v>
      </c>
      <c r="Y57" s="137">
        <f t="shared" si="355"/>
        <v>1986231.52</v>
      </c>
      <c r="Z57" s="137">
        <f>+Z58+Z62</f>
        <v>0</v>
      </c>
      <c r="AA57" s="137">
        <f t="shared" ref="AA57:BA57" si="356">+AA58+AA62</f>
        <v>0</v>
      </c>
      <c r="AB57" s="137">
        <f t="shared" si="356"/>
        <v>0</v>
      </c>
      <c r="AC57" s="137">
        <f t="shared" si="356"/>
        <v>0</v>
      </c>
      <c r="AD57" s="137">
        <f t="shared" si="356"/>
        <v>0</v>
      </c>
      <c r="AE57" s="137">
        <f t="shared" si="356"/>
        <v>0</v>
      </c>
      <c r="AF57" s="137">
        <f t="shared" si="356"/>
        <v>0</v>
      </c>
      <c r="AG57" s="137">
        <f t="shared" si="356"/>
        <v>1209454.3</v>
      </c>
      <c r="AH57" s="137">
        <f t="shared" si="356"/>
        <v>0</v>
      </c>
      <c r="AI57" s="137">
        <f t="shared" si="356"/>
        <v>1209454.3</v>
      </c>
      <c r="AJ57" s="137">
        <f t="shared" si="356"/>
        <v>181944.84</v>
      </c>
      <c r="AK57" s="137">
        <f t="shared" si="356"/>
        <v>0</v>
      </c>
      <c r="AL57" s="137">
        <f t="shared" si="356"/>
        <v>181944.84</v>
      </c>
      <c r="AM57" s="137">
        <f t="shared" si="356"/>
        <v>1391399.1400000001</v>
      </c>
      <c r="AN57" s="137">
        <f t="shared" si="356"/>
        <v>0</v>
      </c>
      <c r="AO57" s="137">
        <f t="shared" si="356"/>
        <v>0</v>
      </c>
      <c r="AP57" s="137">
        <f t="shared" si="356"/>
        <v>0</v>
      </c>
      <c r="AQ57" s="137">
        <f t="shared" si="356"/>
        <v>0</v>
      </c>
      <c r="AR57" s="137">
        <f t="shared" si="356"/>
        <v>0</v>
      </c>
      <c r="AS57" s="137">
        <f t="shared" si="356"/>
        <v>0</v>
      </c>
      <c r="AT57" s="137">
        <f t="shared" si="356"/>
        <v>0</v>
      </c>
      <c r="AU57" s="137">
        <f t="shared" si="356"/>
        <v>2072131.02</v>
      </c>
      <c r="AV57" s="137">
        <f t="shared" si="356"/>
        <v>0</v>
      </c>
      <c r="AW57" s="137">
        <f t="shared" si="356"/>
        <v>2072131.02</v>
      </c>
      <c r="AX57" s="137">
        <f t="shared" si="356"/>
        <v>2198499.8000000003</v>
      </c>
      <c r="AY57" s="137">
        <f t="shared" si="356"/>
        <v>0</v>
      </c>
      <c r="AZ57" s="137">
        <f t="shared" si="356"/>
        <v>2198499.8000000003</v>
      </c>
      <c r="BA57" s="137">
        <f t="shared" si="356"/>
        <v>4270630.82</v>
      </c>
      <c r="BB57" s="138"/>
      <c r="BC57" s="118"/>
      <c r="BD57" s="75"/>
      <c r="BE57" s="75"/>
      <c r="BF57" s="75"/>
      <c r="BG57" s="75"/>
      <c r="BH57" s="75"/>
      <c r="BI57" s="75"/>
    </row>
    <row r="58" spans="1:61" ht="37.5">
      <c r="A58" s="59">
        <v>2020</v>
      </c>
      <c r="B58" s="59">
        <v>8324</v>
      </c>
      <c r="C58" s="59">
        <v>1</v>
      </c>
      <c r="D58" s="59">
        <v>3</v>
      </c>
      <c r="E58" s="59">
        <v>4</v>
      </c>
      <c r="F58" s="59">
        <v>1000</v>
      </c>
      <c r="G58" s="59"/>
      <c r="H58" s="59"/>
      <c r="I58" s="61" t="s">
        <v>7</v>
      </c>
      <c r="J58" s="62" t="s">
        <v>3</v>
      </c>
      <c r="L58" s="139">
        <v>0</v>
      </c>
      <c r="M58" s="139">
        <v>0</v>
      </c>
      <c r="N58" s="139">
        <v>0</v>
      </c>
      <c r="O58" s="139">
        <f>+O59</f>
        <v>4366676.16</v>
      </c>
      <c r="P58" s="139">
        <f t="shared" ref="P58:R58" si="357">+P59</f>
        <v>0</v>
      </c>
      <c r="Q58" s="139">
        <f t="shared" si="357"/>
        <v>4366676.16</v>
      </c>
      <c r="R58" s="139">
        <f t="shared" si="357"/>
        <v>4366676.16</v>
      </c>
      <c r="S58" s="139">
        <v>0</v>
      </c>
      <c r="T58" s="139">
        <v>0</v>
      </c>
      <c r="U58" s="139">
        <f t="shared" ref="U58:U82" si="358">+S58+T58</f>
        <v>0</v>
      </c>
      <c r="V58" s="139">
        <f>+V59</f>
        <v>1986231.52</v>
      </c>
      <c r="W58" s="139">
        <v>0</v>
      </c>
      <c r="X58" s="139">
        <f t="shared" ref="X58:X82" si="359">+V58+W58</f>
        <v>1986231.52</v>
      </c>
      <c r="Y58" s="139">
        <f t="shared" ref="Y58:Y82" si="360">+U58+X58</f>
        <v>1986231.52</v>
      </c>
      <c r="Z58" s="139">
        <v>0</v>
      </c>
      <c r="AA58" s="139">
        <v>0</v>
      </c>
      <c r="AB58" s="139">
        <f t="shared" ref="AB58:AB82" si="361">+Z58+AA58</f>
        <v>0</v>
      </c>
      <c r="AC58" s="139">
        <v>0</v>
      </c>
      <c r="AD58" s="139">
        <v>0</v>
      </c>
      <c r="AE58" s="139">
        <f t="shared" ref="AE58:AE82" si="362">+AC58+AD58</f>
        <v>0</v>
      </c>
      <c r="AF58" s="139">
        <f t="shared" ref="AF58:AF82" si="363">+AB58+AE58</f>
        <v>0</v>
      </c>
      <c r="AG58" s="139">
        <v>0</v>
      </c>
      <c r="AH58" s="139">
        <v>0</v>
      </c>
      <c r="AI58" s="139">
        <f t="shared" ref="AI58:AI82" si="364">+AG58+AH58</f>
        <v>0</v>
      </c>
      <c r="AJ58" s="139">
        <f>+AJ59</f>
        <v>181944.84</v>
      </c>
      <c r="AK58" s="139">
        <v>0</v>
      </c>
      <c r="AL58" s="139">
        <f t="shared" ref="AL58:AL82" si="365">+AJ58+AK58</f>
        <v>181944.84</v>
      </c>
      <c r="AM58" s="139">
        <f t="shared" ref="AM58:AM82" si="366">+AI58+AL58</f>
        <v>181944.84</v>
      </c>
      <c r="AN58" s="139">
        <v>0</v>
      </c>
      <c r="AO58" s="139">
        <v>0</v>
      </c>
      <c r="AP58" s="139">
        <f t="shared" ref="AP58:AP82" si="367">+AN58+AO58</f>
        <v>0</v>
      </c>
      <c r="AQ58" s="139">
        <v>0</v>
      </c>
      <c r="AR58" s="139">
        <v>0</v>
      </c>
      <c r="AS58" s="139">
        <f t="shared" ref="AS58:AS82" si="368">+AQ58+AR58</f>
        <v>0</v>
      </c>
      <c r="AT58" s="139">
        <f t="shared" ref="AT58:AT82" si="369">+AP58+AS58</f>
        <v>0</v>
      </c>
      <c r="AU58" s="139">
        <f t="shared" ref="AU58:AU82" si="370">+L58-S58-Z58-AG58-AN58</f>
        <v>0</v>
      </c>
      <c r="AV58" s="139">
        <f t="shared" ref="AV58:AV82" si="371">+M58-T58-AA58-AH58-AO58</f>
        <v>0</v>
      </c>
      <c r="AW58" s="139">
        <f t="shared" ref="AW58:AW82" si="372">+N58-U58-AB58-AI58-AP58</f>
        <v>0</v>
      </c>
      <c r="AX58" s="139">
        <f t="shared" ref="AX58:AX82" si="373">+O58-V58-AC58-AJ58-AQ58</f>
        <v>2198499.8000000003</v>
      </c>
      <c r="AY58" s="139">
        <f t="shared" ref="AY58:AY82" si="374">+P58-W58-AD58-AK58-AR58</f>
        <v>0</v>
      </c>
      <c r="AZ58" s="139">
        <f t="shared" ref="AZ58:AZ82" si="375">+Q58-X58-AE58-AL58-AS58</f>
        <v>2198499.8000000003</v>
      </c>
      <c r="BA58" s="139">
        <f t="shared" ref="BA58:BA82" si="376">+R58-Y58-AF58-AM58-AT58</f>
        <v>2198499.8000000003</v>
      </c>
      <c r="BB58" s="140"/>
      <c r="BC58" s="125"/>
      <c r="BD58" s="76"/>
      <c r="BE58" s="76"/>
      <c r="BF58" s="76"/>
      <c r="BG58" s="76"/>
      <c r="BH58" s="76"/>
      <c r="BI58" s="76"/>
    </row>
    <row r="59" spans="1:61" ht="75">
      <c r="A59" s="63">
        <v>2020</v>
      </c>
      <c r="B59" s="63">
        <v>8324</v>
      </c>
      <c r="C59" s="63">
        <v>1</v>
      </c>
      <c r="D59" s="63">
        <v>3</v>
      </c>
      <c r="E59" s="63">
        <v>4</v>
      </c>
      <c r="F59" s="63">
        <v>1000</v>
      </c>
      <c r="G59" s="63">
        <v>1200</v>
      </c>
      <c r="H59" s="63"/>
      <c r="I59" s="65" t="s">
        <v>7</v>
      </c>
      <c r="J59" s="66" t="s">
        <v>4</v>
      </c>
      <c r="L59" s="141">
        <f t="shared" ref="L59:U60" si="377">+L60</f>
        <v>0</v>
      </c>
      <c r="M59" s="141">
        <f t="shared" si="377"/>
        <v>0</v>
      </c>
      <c r="N59" s="141">
        <f t="shared" si="377"/>
        <v>0</v>
      </c>
      <c r="O59" s="141">
        <f t="shared" si="377"/>
        <v>4366676.16</v>
      </c>
      <c r="P59" s="141">
        <f t="shared" si="377"/>
        <v>0</v>
      </c>
      <c r="Q59" s="141">
        <f t="shared" si="377"/>
        <v>4366676.16</v>
      </c>
      <c r="R59" s="141">
        <f t="shared" si="377"/>
        <v>4366676.16</v>
      </c>
      <c r="S59" s="141">
        <f t="shared" si="377"/>
        <v>0</v>
      </c>
      <c r="T59" s="141">
        <f t="shared" si="377"/>
        <v>0</v>
      </c>
      <c r="U59" s="141">
        <f t="shared" si="377"/>
        <v>0</v>
      </c>
      <c r="V59" s="141">
        <f>+V60</f>
        <v>1986231.52</v>
      </c>
      <c r="W59" s="141">
        <v>0</v>
      </c>
      <c r="X59" s="141">
        <f t="shared" si="359"/>
        <v>1986231.52</v>
      </c>
      <c r="Y59" s="141">
        <f t="shared" si="360"/>
        <v>1986231.52</v>
      </c>
      <c r="Z59" s="141">
        <v>0</v>
      </c>
      <c r="AA59" s="141">
        <v>0</v>
      </c>
      <c r="AB59" s="141">
        <f t="shared" si="361"/>
        <v>0</v>
      </c>
      <c r="AC59" s="141">
        <v>0</v>
      </c>
      <c r="AD59" s="141">
        <v>0</v>
      </c>
      <c r="AE59" s="141">
        <f t="shared" si="362"/>
        <v>0</v>
      </c>
      <c r="AF59" s="141">
        <f t="shared" si="363"/>
        <v>0</v>
      </c>
      <c r="AG59" s="141">
        <v>0</v>
      </c>
      <c r="AH59" s="141">
        <v>0</v>
      </c>
      <c r="AI59" s="141">
        <f t="shared" si="364"/>
        <v>0</v>
      </c>
      <c r="AJ59" s="141">
        <f>+AJ60</f>
        <v>181944.84</v>
      </c>
      <c r="AK59" s="141">
        <v>0</v>
      </c>
      <c r="AL59" s="141">
        <f t="shared" si="365"/>
        <v>181944.84</v>
      </c>
      <c r="AM59" s="141">
        <f t="shared" si="366"/>
        <v>181944.84</v>
      </c>
      <c r="AN59" s="141">
        <v>0</v>
      </c>
      <c r="AO59" s="141">
        <v>0</v>
      </c>
      <c r="AP59" s="141">
        <f t="shared" si="367"/>
        <v>0</v>
      </c>
      <c r="AQ59" s="141">
        <v>0</v>
      </c>
      <c r="AR59" s="141">
        <v>0</v>
      </c>
      <c r="AS59" s="141">
        <f t="shared" si="368"/>
        <v>0</v>
      </c>
      <c r="AT59" s="141">
        <f t="shared" si="369"/>
        <v>0</v>
      </c>
      <c r="AU59" s="141">
        <f t="shared" si="370"/>
        <v>0</v>
      </c>
      <c r="AV59" s="141">
        <f t="shared" si="371"/>
        <v>0</v>
      </c>
      <c r="AW59" s="141">
        <f t="shared" si="372"/>
        <v>0</v>
      </c>
      <c r="AX59" s="141">
        <f t="shared" si="373"/>
        <v>2198499.8000000003</v>
      </c>
      <c r="AY59" s="141">
        <f t="shared" si="374"/>
        <v>0</v>
      </c>
      <c r="AZ59" s="141">
        <f t="shared" si="375"/>
        <v>2198499.8000000003</v>
      </c>
      <c r="BA59" s="141">
        <f t="shared" si="376"/>
        <v>2198499.8000000003</v>
      </c>
      <c r="BB59" s="142"/>
      <c r="BC59" s="120"/>
      <c r="BD59" s="77"/>
      <c r="BE59" s="77"/>
      <c r="BF59" s="77"/>
      <c r="BG59" s="77"/>
      <c r="BH59" s="77"/>
      <c r="BI59" s="77"/>
    </row>
    <row r="60" spans="1:61" ht="37.5">
      <c r="A60" s="67">
        <v>2020</v>
      </c>
      <c r="B60" s="67">
        <v>8324</v>
      </c>
      <c r="C60" s="67">
        <v>1</v>
      </c>
      <c r="D60" s="67">
        <v>3</v>
      </c>
      <c r="E60" s="67">
        <v>4</v>
      </c>
      <c r="F60" s="67">
        <v>1000</v>
      </c>
      <c r="G60" s="67">
        <v>1200</v>
      </c>
      <c r="H60" s="67">
        <v>121</v>
      </c>
      <c r="I60" s="69" t="s">
        <v>7</v>
      </c>
      <c r="J60" s="70" t="s">
        <v>5</v>
      </c>
      <c r="L60" s="143">
        <f t="shared" si="377"/>
        <v>0</v>
      </c>
      <c r="M60" s="143">
        <f t="shared" si="377"/>
        <v>0</v>
      </c>
      <c r="N60" s="143">
        <f t="shared" si="377"/>
        <v>0</v>
      </c>
      <c r="O60" s="143">
        <f t="shared" si="377"/>
        <v>4366676.16</v>
      </c>
      <c r="P60" s="143">
        <f t="shared" si="377"/>
        <v>0</v>
      </c>
      <c r="Q60" s="143">
        <f t="shared" si="377"/>
        <v>4366676.16</v>
      </c>
      <c r="R60" s="143">
        <f t="shared" si="377"/>
        <v>4366676.16</v>
      </c>
      <c r="S60" s="143">
        <f t="shared" si="377"/>
        <v>0</v>
      </c>
      <c r="T60" s="143">
        <f t="shared" si="377"/>
        <v>0</v>
      </c>
      <c r="U60" s="143">
        <f t="shared" si="377"/>
        <v>0</v>
      </c>
      <c r="V60" s="143">
        <f>+V61</f>
        <v>1986231.52</v>
      </c>
      <c r="W60" s="143">
        <v>0</v>
      </c>
      <c r="X60" s="143">
        <f t="shared" si="359"/>
        <v>1986231.52</v>
      </c>
      <c r="Y60" s="143">
        <f t="shared" si="360"/>
        <v>1986231.52</v>
      </c>
      <c r="Z60" s="143">
        <v>0</v>
      </c>
      <c r="AA60" s="143">
        <v>0</v>
      </c>
      <c r="AB60" s="143">
        <f t="shared" si="361"/>
        <v>0</v>
      </c>
      <c r="AC60" s="143">
        <v>0</v>
      </c>
      <c r="AD60" s="143">
        <v>0</v>
      </c>
      <c r="AE60" s="143">
        <f t="shared" si="362"/>
        <v>0</v>
      </c>
      <c r="AF60" s="143">
        <f t="shared" si="363"/>
        <v>0</v>
      </c>
      <c r="AG60" s="143">
        <v>0</v>
      </c>
      <c r="AH60" s="143">
        <v>0</v>
      </c>
      <c r="AI60" s="143">
        <f t="shared" si="364"/>
        <v>0</v>
      </c>
      <c r="AJ60" s="143">
        <f>+AJ61</f>
        <v>181944.84</v>
      </c>
      <c r="AK60" s="143">
        <v>0</v>
      </c>
      <c r="AL60" s="143">
        <f t="shared" si="365"/>
        <v>181944.84</v>
      </c>
      <c r="AM60" s="143">
        <f t="shared" si="366"/>
        <v>181944.84</v>
      </c>
      <c r="AN60" s="143">
        <v>0</v>
      </c>
      <c r="AO60" s="143">
        <v>0</v>
      </c>
      <c r="AP60" s="143">
        <f t="shared" si="367"/>
        <v>0</v>
      </c>
      <c r="AQ60" s="143">
        <v>0</v>
      </c>
      <c r="AR60" s="143">
        <v>0</v>
      </c>
      <c r="AS60" s="143">
        <f t="shared" si="368"/>
        <v>0</v>
      </c>
      <c r="AT60" s="143">
        <f t="shared" si="369"/>
        <v>0</v>
      </c>
      <c r="AU60" s="143">
        <f t="shared" si="370"/>
        <v>0</v>
      </c>
      <c r="AV60" s="143">
        <f t="shared" si="371"/>
        <v>0</v>
      </c>
      <c r="AW60" s="143">
        <f t="shared" si="372"/>
        <v>0</v>
      </c>
      <c r="AX60" s="143">
        <f t="shared" si="373"/>
        <v>2198499.8000000003</v>
      </c>
      <c r="AY60" s="143">
        <f t="shared" si="374"/>
        <v>0</v>
      </c>
      <c r="AZ60" s="143">
        <f t="shared" si="375"/>
        <v>2198499.8000000003</v>
      </c>
      <c r="BA60" s="143">
        <f t="shared" si="376"/>
        <v>2198499.8000000003</v>
      </c>
      <c r="BB60" s="144"/>
      <c r="BC60" s="126"/>
      <c r="BD60" s="78"/>
      <c r="BE60" s="78"/>
      <c r="BF60" s="78"/>
      <c r="BG60" s="78"/>
      <c r="BH60" s="78"/>
      <c r="BI60" s="78"/>
    </row>
    <row r="61" spans="1:61" ht="37.5">
      <c r="A61" s="71">
        <v>2020</v>
      </c>
      <c r="B61" s="71">
        <v>8324</v>
      </c>
      <c r="C61" s="71">
        <v>1</v>
      </c>
      <c r="D61" s="71">
        <v>3</v>
      </c>
      <c r="E61" s="71">
        <v>4</v>
      </c>
      <c r="F61" s="71">
        <v>1000</v>
      </c>
      <c r="G61" s="71">
        <v>1200</v>
      </c>
      <c r="H61" s="71">
        <v>121</v>
      </c>
      <c r="I61" s="72" t="s">
        <v>128</v>
      </c>
      <c r="J61" s="73" t="s">
        <v>6</v>
      </c>
      <c r="L61" s="145">
        <v>0</v>
      </c>
      <c r="M61" s="145">
        <v>0</v>
      </c>
      <c r="N61" s="146">
        <v>0</v>
      </c>
      <c r="O61" s="145">
        <v>4366676.16</v>
      </c>
      <c r="P61" s="145">
        <v>0</v>
      </c>
      <c r="Q61" s="146">
        <f>+O61</f>
        <v>4366676.16</v>
      </c>
      <c r="R61" s="146">
        <f>+Q61+N61</f>
        <v>4366676.16</v>
      </c>
      <c r="S61" s="145">
        <v>0</v>
      </c>
      <c r="T61" s="145">
        <v>0</v>
      </c>
      <c r="U61" s="145">
        <f t="shared" si="358"/>
        <v>0</v>
      </c>
      <c r="V61" s="145">
        <v>1986231.52</v>
      </c>
      <c r="W61" s="145">
        <v>0</v>
      </c>
      <c r="X61" s="145">
        <f t="shared" si="359"/>
        <v>1986231.52</v>
      </c>
      <c r="Y61" s="145">
        <f t="shared" si="360"/>
        <v>1986231.52</v>
      </c>
      <c r="Z61" s="145">
        <v>0</v>
      </c>
      <c r="AA61" s="145">
        <v>0</v>
      </c>
      <c r="AB61" s="145">
        <f t="shared" si="361"/>
        <v>0</v>
      </c>
      <c r="AC61" s="145">
        <v>0</v>
      </c>
      <c r="AD61" s="145">
        <v>0</v>
      </c>
      <c r="AE61" s="145">
        <f t="shared" si="362"/>
        <v>0</v>
      </c>
      <c r="AF61" s="145">
        <f t="shared" si="363"/>
        <v>0</v>
      </c>
      <c r="AG61" s="145">
        <v>0</v>
      </c>
      <c r="AH61" s="145">
        <v>0</v>
      </c>
      <c r="AI61" s="145">
        <f t="shared" si="364"/>
        <v>0</v>
      </c>
      <c r="AJ61" s="145">
        <v>181944.84</v>
      </c>
      <c r="AK61" s="145">
        <v>0</v>
      </c>
      <c r="AL61" s="145">
        <f t="shared" si="365"/>
        <v>181944.84</v>
      </c>
      <c r="AM61" s="145">
        <f t="shared" si="366"/>
        <v>181944.84</v>
      </c>
      <c r="AN61" s="145">
        <v>0</v>
      </c>
      <c r="AO61" s="145">
        <v>0</v>
      </c>
      <c r="AP61" s="145">
        <f t="shared" si="367"/>
        <v>0</v>
      </c>
      <c r="AQ61" s="145">
        <v>0</v>
      </c>
      <c r="AR61" s="145">
        <v>0</v>
      </c>
      <c r="AS61" s="145">
        <f t="shared" si="368"/>
        <v>0</v>
      </c>
      <c r="AT61" s="145">
        <f t="shared" si="369"/>
        <v>0</v>
      </c>
      <c r="AU61" s="145">
        <f t="shared" si="370"/>
        <v>0</v>
      </c>
      <c r="AV61" s="145">
        <f t="shared" si="371"/>
        <v>0</v>
      </c>
      <c r="AW61" s="145">
        <f t="shared" si="372"/>
        <v>0</v>
      </c>
      <c r="AX61" s="145">
        <f t="shared" si="373"/>
        <v>2198499.8000000003</v>
      </c>
      <c r="AY61" s="145">
        <f t="shared" si="374"/>
        <v>0</v>
      </c>
      <c r="AZ61" s="145">
        <f t="shared" si="375"/>
        <v>2198499.8000000003</v>
      </c>
      <c r="BA61" s="145">
        <f t="shared" si="376"/>
        <v>2198499.8000000003</v>
      </c>
      <c r="BB61" s="147">
        <v>25</v>
      </c>
      <c r="BC61" s="127"/>
      <c r="BD61" s="147"/>
      <c r="BE61" s="79"/>
      <c r="BF61" s="79"/>
      <c r="BG61" s="79"/>
      <c r="BH61" s="147">
        <f>+BB61-BD61-BF61</f>
        <v>25</v>
      </c>
      <c r="BI61" s="147">
        <f>+BC61-BE61-BG61</f>
        <v>0</v>
      </c>
    </row>
    <row r="62" spans="1:61" ht="75">
      <c r="A62" s="59">
        <v>2020</v>
      </c>
      <c r="B62" s="59">
        <v>8324</v>
      </c>
      <c r="C62" s="59">
        <v>1</v>
      </c>
      <c r="D62" s="59">
        <v>3</v>
      </c>
      <c r="E62" s="59">
        <v>4</v>
      </c>
      <c r="F62" s="59">
        <v>5000</v>
      </c>
      <c r="G62" s="59"/>
      <c r="H62" s="59"/>
      <c r="I62" s="61" t="s">
        <v>7</v>
      </c>
      <c r="J62" s="62" t="s">
        <v>30</v>
      </c>
      <c r="L62" s="139">
        <f t="shared" ref="L62" si="378">+L63+L68</f>
        <v>3281585.3200000003</v>
      </c>
      <c r="M62" s="139">
        <f t="shared" ref="M62" si="379">+M63+M68</f>
        <v>0</v>
      </c>
      <c r="N62" s="139">
        <f t="shared" ref="N62" si="380">+N63+N68</f>
        <v>3281585.3200000003</v>
      </c>
      <c r="O62" s="139">
        <f t="shared" ref="O62" si="381">+O63+O68</f>
        <v>0</v>
      </c>
      <c r="P62" s="139">
        <f t="shared" ref="P62" si="382">+P63+P68</f>
        <v>0</v>
      </c>
      <c r="Q62" s="139">
        <f t="shared" ref="Q62" si="383">+Q63+Q68</f>
        <v>0</v>
      </c>
      <c r="R62" s="139">
        <f t="shared" ref="R62" si="384">+R63+R68</f>
        <v>3281585.3200000003</v>
      </c>
      <c r="S62" s="139">
        <f t="shared" ref="S62:BA62" si="385">+S63+S68</f>
        <v>0</v>
      </c>
      <c r="T62" s="139">
        <f t="shared" si="385"/>
        <v>0</v>
      </c>
      <c r="U62" s="139">
        <f t="shared" si="385"/>
        <v>0</v>
      </c>
      <c r="V62" s="139">
        <f t="shared" si="385"/>
        <v>0</v>
      </c>
      <c r="W62" s="139">
        <f t="shared" si="385"/>
        <v>0</v>
      </c>
      <c r="X62" s="139">
        <f t="shared" si="385"/>
        <v>0</v>
      </c>
      <c r="Y62" s="139">
        <f t="shared" si="385"/>
        <v>0</v>
      </c>
      <c r="Z62" s="139">
        <f t="shared" si="385"/>
        <v>0</v>
      </c>
      <c r="AA62" s="139">
        <f t="shared" si="385"/>
        <v>0</v>
      </c>
      <c r="AB62" s="139">
        <f t="shared" si="385"/>
        <v>0</v>
      </c>
      <c r="AC62" s="139">
        <f t="shared" si="385"/>
        <v>0</v>
      </c>
      <c r="AD62" s="139">
        <f t="shared" si="385"/>
        <v>0</v>
      </c>
      <c r="AE62" s="139">
        <f t="shared" si="385"/>
        <v>0</v>
      </c>
      <c r="AF62" s="139">
        <f t="shared" si="385"/>
        <v>0</v>
      </c>
      <c r="AG62" s="139">
        <f t="shared" si="385"/>
        <v>1209454.3</v>
      </c>
      <c r="AH62" s="139">
        <f t="shared" si="385"/>
        <v>0</v>
      </c>
      <c r="AI62" s="139">
        <f t="shared" si="385"/>
        <v>1209454.3</v>
      </c>
      <c r="AJ62" s="139">
        <f t="shared" si="385"/>
        <v>0</v>
      </c>
      <c r="AK62" s="139">
        <f t="shared" si="385"/>
        <v>0</v>
      </c>
      <c r="AL62" s="139">
        <f t="shared" si="385"/>
        <v>0</v>
      </c>
      <c r="AM62" s="139">
        <f t="shared" si="385"/>
        <v>1209454.3</v>
      </c>
      <c r="AN62" s="139">
        <f t="shared" si="385"/>
        <v>0</v>
      </c>
      <c r="AO62" s="139">
        <f t="shared" si="385"/>
        <v>0</v>
      </c>
      <c r="AP62" s="139">
        <f t="shared" si="385"/>
        <v>0</v>
      </c>
      <c r="AQ62" s="139">
        <f t="shared" si="385"/>
        <v>0</v>
      </c>
      <c r="AR62" s="139">
        <f t="shared" si="385"/>
        <v>0</v>
      </c>
      <c r="AS62" s="139">
        <f t="shared" si="385"/>
        <v>0</v>
      </c>
      <c r="AT62" s="139">
        <f t="shared" si="385"/>
        <v>0</v>
      </c>
      <c r="AU62" s="139">
        <f t="shared" si="385"/>
        <v>2072131.02</v>
      </c>
      <c r="AV62" s="139">
        <f t="shared" si="385"/>
        <v>0</v>
      </c>
      <c r="AW62" s="139">
        <f t="shared" si="385"/>
        <v>2072131.02</v>
      </c>
      <c r="AX62" s="139">
        <f t="shared" si="385"/>
        <v>0</v>
      </c>
      <c r="AY62" s="139">
        <f t="shared" si="385"/>
        <v>0</v>
      </c>
      <c r="AZ62" s="139">
        <f t="shared" si="385"/>
        <v>0</v>
      </c>
      <c r="BA62" s="139">
        <f t="shared" si="385"/>
        <v>2072131.02</v>
      </c>
      <c r="BB62" s="140"/>
      <c r="BC62" s="125"/>
      <c r="BD62" s="76"/>
      <c r="BE62" s="76"/>
      <c r="BF62" s="76"/>
      <c r="BG62" s="76"/>
      <c r="BH62" s="76"/>
      <c r="BI62" s="76"/>
    </row>
    <row r="63" spans="1:61" ht="37.5">
      <c r="A63" s="63">
        <v>2020</v>
      </c>
      <c r="B63" s="63">
        <v>8324</v>
      </c>
      <c r="C63" s="63">
        <v>1</v>
      </c>
      <c r="D63" s="63">
        <v>3</v>
      </c>
      <c r="E63" s="63">
        <v>4</v>
      </c>
      <c r="F63" s="63">
        <v>5000</v>
      </c>
      <c r="G63" s="63">
        <v>5100</v>
      </c>
      <c r="H63" s="63"/>
      <c r="I63" s="65" t="s">
        <v>7</v>
      </c>
      <c r="J63" s="66" t="s">
        <v>31</v>
      </c>
      <c r="L63" s="141">
        <f t="shared" ref="L63" si="386">+L64+L66</f>
        <v>1863349.72</v>
      </c>
      <c r="M63" s="141">
        <f t="shared" ref="M63" si="387">+M64+M66</f>
        <v>0</v>
      </c>
      <c r="N63" s="141">
        <f t="shared" ref="N63" si="388">+N64+N66</f>
        <v>1863349.72</v>
      </c>
      <c r="O63" s="141">
        <f t="shared" ref="O63" si="389">+O64+O66</f>
        <v>0</v>
      </c>
      <c r="P63" s="141">
        <f t="shared" ref="P63" si="390">+P64+P66</f>
        <v>0</v>
      </c>
      <c r="Q63" s="141">
        <f t="shared" ref="Q63" si="391">+Q64+Q66</f>
        <v>0</v>
      </c>
      <c r="R63" s="141">
        <f t="shared" ref="R63" si="392">+R64+R66</f>
        <v>1863349.72</v>
      </c>
      <c r="S63" s="141">
        <f t="shared" ref="S63:BA63" si="393">+S64+S66</f>
        <v>0</v>
      </c>
      <c r="T63" s="141">
        <f t="shared" si="393"/>
        <v>0</v>
      </c>
      <c r="U63" s="141">
        <f t="shared" si="393"/>
        <v>0</v>
      </c>
      <c r="V63" s="141">
        <f t="shared" si="393"/>
        <v>0</v>
      </c>
      <c r="W63" s="141">
        <f t="shared" si="393"/>
        <v>0</v>
      </c>
      <c r="X63" s="141">
        <f t="shared" si="393"/>
        <v>0</v>
      </c>
      <c r="Y63" s="141">
        <f t="shared" si="393"/>
        <v>0</v>
      </c>
      <c r="Z63" s="141">
        <f t="shared" si="393"/>
        <v>0</v>
      </c>
      <c r="AA63" s="141">
        <f t="shared" si="393"/>
        <v>0</v>
      </c>
      <c r="AB63" s="141">
        <f t="shared" si="393"/>
        <v>0</v>
      </c>
      <c r="AC63" s="141">
        <f t="shared" si="393"/>
        <v>0</v>
      </c>
      <c r="AD63" s="141">
        <f t="shared" si="393"/>
        <v>0</v>
      </c>
      <c r="AE63" s="141">
        <f t="shared" si="393"/>
        <v>0</v>
      </c>
      <c r="AF63" s="141">
        <f t="shared" si="393"/>
        <v>0</v>
      </c>
      <c r="AG63" s="141">
        <f t="shared" si="393"/>
        <v>1209454.3</v>
      </c>
      <c r="AH63" s="141">
        <f t="shared" si="393"/>
        <v>0</v>
      </c>
      <c r="AI63" s="141">
        <f t="shared" si="393"/>
        <v>1209454.3</v>
      </c>
      <c r="AJ63" s="141">
        <f t="shared" si="393"/>
        <v>0</v>
      </c>
      <c r="AK63" s="141">
        <f t="shared" si="393"/>
        <v>0</v>
      </c>
      <c r="AL63" s="141">
        <f t="shared" si="393"/>
        <v>0</v>
      </c>
      <c r="AM63" s="141">
        <f t="shared" si="393"/>
        <v>1209454.3</v>
      </c>
      <c r="AN63" s="141">
        <f t="shared" si="393"/>
        <v>0</v>
      </c>
      <c r="AO63" s="141">
        <f t="shared" si="393"/>
        <v>0</v>
      </c>
      <c r="AP63" s="141">
        <f t="shared" si="393"/>
        <v>0</v>
      </c>
      <c r="AQ63" s="141">
        <f t="shared" si="393"/>
        <v>0</v>
      </c>
      <c r="AR63" s="141">
        <f t="shared" si="393"/>
        <v>0</v>
      </c>
      <c r="AS63" s="141">
        <f t="shared" si="393"/>
        <v>0</v>
      </c>
      <c r="AT63" s="141">
        <f t="shared" si="393"/>
        <v>0</v>
      </c>
      <c r="AU63" s="141">
        <f t="shared" si="393"/>
        <v>653895.41999999993</v>
      </c>
      <c r="AV63" s="141">
        <f t="shared" si="393"/>
        <v>0</v>
      </c>
      <c r="AW63" s="141">
        <f t="shared" si="393"/>
        <v>653895.41999999993</v>
      </c>
      <c r="AX63" s="141">
        <f t="shared" si="393"/>
        <v>0</v>
      </c>
      <c r="AY63" s="141">
        <f t="shared" si="393"/>
        <v>0</v>
      </c>
      <c r="AZ63" s="141">
        <f t="shared" si="393"/>
        <v>0</v>
      </c>
      <c r="BA63" s="141">
        <f t="shared" si="393"/>
        <v>653895.41999999993</v>
      </c>
      <c r="BB63" s="142"/>
      <c r="BC63" s="120"/>
      <c r="BD63" s="77"/>
      <c r="BE63" s="77"/>
      <c r="BF63" s="77"/>
      <c r="BG63" s="77"/>
      <c r="BH63" s="77"/>
      <c r="BI63" s="77"/>
    </row>
    <row r="64" spans="1:61" ht="37.5">
      <c r="A64" s="67">
        <v>2020</v>
      </c>
      <c r="B64" s="67">
        <v>8324</v>
      </c>
      <c r="C64" s="67">
        <v>1</v>
      </c>
      <c r="D64" s="67">
        <v>3</v>
      </c>
      <c r="E64" s="67">
        <v>4</v>
      </c>
      <c r="F64" s="67">
        <v>5000</v>
      </c>
      <c r="G64" s="67">
        <v>5100</v>
      </c>
      <c r="H64" s="67">
        <v>511</v>
      </c>
      <c r="I64" s="69" t="s">
        <v>7</v>
      </c>
      <c r="J64" s="70" t="s">
        <v>32</v>
      </c>
      <c r="L64" s="143">
        <f t="shared" ref="L64" si="394">+L65</f>
        <v>1095441.72</v>
      </c>
      <c r="M64" s="143">
        <f t="shared" ref="M64" si="395">+M65</f>
        <v>0</v>
      </c>
      <c r="N64" s="143">
        <f t="shared" ref="N64" si="396">+N65</f>
        <v>1095441.72</v>
      </c>
      <c r="O64" s="143">
        <f t="shared" ref="O64" si="397">+O65</f>
        <v>0</v>
      </c>
      <c r="P64" s="143">
        <f t="shared" ref="P64" si="398">+P65</f>
        <v>0</v>
      </c>
      <c r="Q64" s="143">
        <f t="shared" ref="Q64" si="399">+Q65</f>
        <v>0</v>
      </c>
      <c r="R64" s="143">
        <f t="shared" ref="R64" si="400">+R65</f>
        <v>1095441.72</v>
      </c>
      <c r="S64" s="143">
        <f t="shared" ref="S64:BA64" si="401">+S65</f>
        <v>0</v>
      </c>
      <c r="T64" s="143">
        <f t="shared" si="401"/>
        <v>0</v>
      </c>
      <c r="U64" s="143">
        <f t="shared" si="401"/>
        <v>0</v>
      </c>
      <c r="V64" s="143">
        <f t="shared" si="401"/>
        <v>0</v>
      </c>
      <c r="W64" s="143">
        <f t="shared" si="401"/>
        <v>0</v>
      </c>
      <c r="X64" s="143">
        <f t="shared" si="401"/>
        <v>0</v>
      </c>
      <c r="Y64" s="143">
        <f t="shared" si="401"/>
        <v>0</v>
      </c>
      <c r="Z64" s="143">
        <f t="shared" si="401"/>
        <v>0</v>
      </c>
      <c r="AA64" s="143">
        <f t="shared" si="401"/>
        <v>0</v>
      </c>
      <c r="AB64" s="143">
        <f t="shared" si="401"/>
        <v>0</v>
      </c>
      <c r="AC64" s="143">
        <f t="shared" si="401"/>
        <v>0</v>
      </c>
      <c r="AD64" s="143">
        <f t="shared" si="401"/>
        <v>0</v>
      </c>
      <c r="AE64" s="143">
        <f t="shared" si="401"/>
        <v>0</v>
      </c>
      <c r="AF64" s="143">
        <f t="shared" si="401"/>
        <v>0</v>
      </c>
      <c r="AG64" s="143">
        <f t="shared" si="401"/>
        <v>1095355.82</v>
      </c>
      <c r="AH64" s="143">
        <f t="shared" si="401"/>
        <v>0</v>
      </c>
      <c r="AI64" s="143">
        <f t="shared" si="401"/>
        <v>1095355.82</v>
      </c>
      <c r="AJ64" s="143">
        <f t="shared" si="401"/>
        <v>0</v>
      </c>
      <c r="AK64" s="143">
        <f t="shared" si="401"/>
        <v>0</v>
      </c>
      <c r="AL64" s="143">
        <f t="shared" si="401"/>
        <v>0</v>
      </c>
      <c r="AM64" s="143">
        <f t="shared" si="401"/>
        <v>1095355.82</v>
      </c>
      <c r="AN64" s="143">
        <f t="shared" si="401"/>
        <v>0</v>
      </c>
      <c r="AO64" s="143">
        <f t="shared" si="401"/>
        <v>0</v>
      </c>
      <c r="AP64" s="143">
        <f t="shared" si="401"/>
        <v>0</v>
      </c>
      <c r="AQ64" s="143">
        <f t="shared" si="401"/>
        <v>0</v>
      </c>
      <c r="AR64" s="143">
        <f t="shared" si="401"/>
        <v>0</v>
      </c>
      <c r="AS64" s="143">
        <f t="shared" si="401"/>
        <v>0</v>
      </c>
      <c r="AT64" s="143">
        <f t="shared" si="401"/>
        <v>0</v>
      </c>
      <c r="AU64" s="143">
        <f t="shared" si="401"/>
        <v>85.899999999906868</v>
      </c>
      <c r="AV64" s="143">
        <f t="shared" si="401"/>
        <v>0</v>
      </c>
      <c r="AW64" s="143">
        <f t="shared" si="401"/>
        <v>85.899999999906868</v>
      </c>
      <c r="AX64" s="143">
        <f t="shared" si="401"/>
        <v>0</v>
      </c>
      <c r="AY64" s="143">
        <f t="shared" si="401"/>
        <v>0</v>
      </c>
      <c r="AZ64" s="143">
        <f t="shared" si="401"/>
        <v>0</v>
      </c>
      <c r="BA64" s="143">
        <f t="shared" si="401"/>
        <v>85.899999999906868</v>
      </c>
      <c r="BB64" s="144"/>
      <c r="BC64" s="126"/>
      <c r="BD64" s="78"/>
      <c r="BE64" s="78"/>
      <c r="BF64" s="78"/>
      <c r="BG64" s="78"/>
      <c r="BH64" s="78"/>
      <c r="BI64" s="78"/>
    </row>
    <row r="65" spans="1:61" ht="37.5">
      <c r="A65" s="71">
        <v>2020</v>
      </c>
      <c r="B65" s="71">
        <v>8324</v>
      </c>
      <c r="C65" s="71">
        <v>1</v>
      </c>
      <c r="D65" s="71">
        <v>3</v>
      </c>
      <c r="E65" s="71">
        <v>4</v>
      </c>
      <c r="F65" s="71">
        <v>5000</v>
      </c>
      <c r="G65" s="71">
        <v>5100</v>
      </c>
      <c r="H65" s="71">
        <v>511</v>
      </c>
      <c r="I65" s="72">
        <v>1</v>
      </c>
      <c r="J65" s="73" t="s">
        <v>32</v>
      </c>
      <c r="L65" s="145">
        <v>1095441.72</v>
      </c>
      <c r="M65" s="145">
        <v>0</v>
      </c>
      <c r="N65" s="146">
        <f>+L65+M65</f>
        <v>1095441.72</v>
      </c>
      <c r="O65" s="145">
        <v>0</v>
      </c>
      <c r="P65" s="145">
        <v>0</v>
      </c>
      <c r="Q65" s="146">
        <f>+O65+P65</f>
        <v>0</v>
      </c>
      <c r="R65" s="146">
        <f>+N65+Q65</f>
        <v>1095441.72</v>
      </c>
      <c r="S65" s="145">
        <v>0</v>
      </c>
      <c r="T65" s="145">
        <v>0</v>
      </c>
      <c r="U65" s="145">
        <f t="shared" si="358"/>
        <v>0</v>
      </c>
      <c r="V65" s="145">
        <v>0</v>
      </c>
      <c r="W65" s="145">
        <v>0</v>
      </c>
      <c r="X65" s="145">
        <f t="shared" si="359"/>
        <v>0</v>
      </c>
      <c r="Y65" s="145">
        <f t="shared" si="360"/>
        <v>0</v>
      </c>
      <c r="Z65" s="145">
        <v>0</v>
      </c>
      <c r="AA65" s="145">
        <v>0</v>
      </c>
      <c r="AB65" s="145">
        <f t="shared" si="361"/>
        <v>0</v>
      </c>
      <c r="AC65" s="145">
        <v>0</v>
      </c>
      <c r="AD65" s="145">
        <v>0</v>
      </c>
      <c r="AE65" s="145">
        <f t="shared" si="362"/>
        <v>0</v>
      </c>
      <c r="AF65" s="145">
        <f t="shared" si="363"/>
        <v>0</v>
      </c>
      <c r="AG65" s="145">
        <v>1095355.82</v>
      </c>
      <c r="AH65" s="145">
        <v>0</v>
      </c>
      <c r="AI65" s="145">
        <f t="shared" si="364"/>
        <v>1095355.82</v>
      </c>
      <c r="AJ65" s="145">
        <v>0</v>
      </c>
      <c r="AK65" s="145">
        <v>0</v>
      </c>
      <c r="AL65" s="145">
        <f t="shared" si="365"/>
        <v>0</v>
      </c>
      <c r="AM65" s="145">
        <f t="shared" si="366"/>
        <v>1095355.82</v>
      </c>
      <c r="AN65" s="145">
        <v>0</v>
      </c>
      <c r="AO65" s="145">
        <v>0</v>
      </c>
      <c r="AP65" s="145">
        <f t="shared" si="367"/>
        <v>0</v>
      </c>
      <c r="AQ65" s="145">
        <v>0</v>
      </c>
      <c r="AR65" s="145">
        <v>0</v>
      </c>
      <c r="AS65" s="145">
        <f t="shared" si="368"/>
        <v>0</v>
      </c>
      <c r="AT65" s="145">
        <f t="shared" si="369"/>
        <v>0</v>
      </c>
      <c r="AU65" s="145">
        <f t="shared" si="370"/>
        <v>85.899999999906868</v>
      </c>
      <c r="AV65" s="145">
        <f t="shared" si="371"/>
        <v>0</v>
      </c>
      <c r="AW65" s="145">
        <f t="shared" si="372"/>
        <v>85.899999999906868</v>
      </c>
      <c r="AX65" s="145">
        <f t="shared" si="373"/>
        <v>0</v>
      </c>
      <c r="AY65" s="145">
        <f t="shared" si="374"/>
        <v>0</v>
      </c>
      <c r="AZ65" s="145">
        <f t="shared" si="375"/>
        <v>0</v>
      </c>
      <c r="BA65" s="145">
        <f t="shared" si="376"/>
        <v>85.899999999906868</v>
      </c>
      <c r="BB65" s="147">
        <v>270</v>
      </c>
      <c r="BC65" s="127"/>
      <c r="BD65" s="147"/>
      <c r="BE65" s="79"/>
      <c r="BF65" s="79"/>
      <c r="BG65" s="79"/>
      <c r="BH65" s="147">
        <f>+BB65-BD65-BF65</f>
        <v>270</v>
      </c>
      <c r="BI65" s="147">
        <f>+BC65-BE65-BG65</f>
        <v>0</v>
      </c>
    </row>
    <row r="66" spans="1:61" ht="75">
      <c r="A66" s="67">
        <v>2020</v>
      </c>
      <c r="B66" s="67">
        <v>8324</v>
      </c>
      <c r="C66" s="67">
        <v>1</v>
      </c>
      <c r="D66" s="67">
        <v>3</v>
      </c>
      <c r="E66" s="67">
        <v>4</v>
      </c>
      <c r="F66" s="67">
        <v>5000</v>
      </c>
      <c r="G66" s="67">
        <v>5100</v>
      </c>
      <c r="H66" s="67">
        <v>515</v>
      </c>
      <c r="I66" s="69" t="s">
        <v>7</v>
      </c>
      <c r="J66" s="70" t="s">
        <v>33</v>
      </c>
      <c r="L66" s="143">
        <f>+L67</f>
        <v>767908</v>
      </c>
      <c r="M66" s="143">
        <f t="shared" ref="M66:BA66" si="402">+M67</f>
        <v>0</v>
      </c>
      <c r="N66" s="143">
        <f t="shared" si="402"/>
        <v>767908</v>
      </c>
      <c r="O66" s="143">
        <f t="shared" si="402"/>
        <v>0</v>
      </c>
      <c r="P66" s="143">
        <f t="shared" si="402"/>
        <v>0</v>
      </c>
      <c r="Q66" s="143">
        <f t="shared" si="402"/>
        <v>0</v>
      </c>
      <c r="R66" s="143">
        <f t="shared" si="402"/>
        <v>767908</v>
      </c>
      <c r="S66" s="143">
        <f t="shared" si="402"/>
        <v>0</v>
      </c>
      <c r="T66" s="143">
        <f t="shared" si="402"/>
        <v>0</v>
      </c>
      <c r="U66" s="143">
        <f t="shared" si="402"/>
        <v>0</v>
      </c>
      <c r="V66" s="143">
        <f t="shared" si="402"/>
        <v>0</v>
      </c>
      <c r="W66" s="143">
        <f t="shared" si="402"/>
        <v>0</v>
      </c>
      <c r="X66" s="143">
        <f t="shared" si="402"/>
        <v>0</v>
      </c>
      <c r="Y66" s="143">
        <f t="shared" si="402"/>
        <v>0</v>
      </c>
      <c r="Z66" s="143">
        <f t="shared" si="402"/>
        <v>0</v>
      </c>
      <c r="AA66" s="143">
        <f t="shared" si="402"/>
        <v>0</v>
      </c>
      <c r="AB66" s="143">
        <f t="shared" si="402"/>
        <v>0</v>
      </c>
      <c r="AC66" s="143">
        <f t="shared" si="402"/>
        <v>0</v>
      </c>
      <c r="AD66" s="143">
        <f t="shared" si="402"/>
        <v>0</v>
      </c>
      <c r="AE66" s="143">
        <f t="shared" si="402"/>
        <v>0</v>
      </c>
      <c r="AF66" s="143">
        <f t="shared" si="402"/>
        <v>0</v>
      </c>
      <c r="AG66" s="143">
        <f t="shared" si="402"/>
        <v>114098.48</v>
      </c>
      <c r="AH66" s="143">
        <f t="shared" si="402"/>
        <v>0</v>
      </c>
      <c r="AI66" s="143">
        <f t="shared" si="402"/>
        <v>114098.48</v>
      </c>
      <c r="AJ66" s="143">
        <f t="shared" si="402"/>
        <v>0</v>
      </c>
      <c r="AK66" s="143">
        <f t="shared" si="402"/>
        <v>0</v>
      </c>
      <c r="AL66" s="143">
        <f t="shared" si="402"/>
        <v>0</v>
      </c>
      <c r="AM66" s="143">
        <f t="shared" si="402"/>
        <v>114098.48</v>
      </c>
      <c r="AN66" s="143">
        <f t="shared" si="402"/>
        <v>0</v>
      </c>
      <c r="AO66" s="143">
        <f t="shared" si="402"/>
        <v>0</v>
      </c>
      <c r="AP66" s="143">
        <f t="shared" si="402"/>
        <v>0</v>
      </c>
      <c r="AQ66" s="143">
        <f t="shared" si="402"/>
        <v>0</v>
      </c>
      <c r="AR66" s="143">
        <f t="shared" si="402"/>
        <v>0</v>
      </c>
      <c r="AS66" s="143">
        <f t="shared" si="402"/>
        <v>0</v>
      </c>
      <c r="AT66" s="143">
        <f t="shared" si="402"/>
        <v>0</v>
      </c>
      <c r="AU66" s="143">
        <f t="shared" si="402"/>
        <v>653809.52</v>
      </c>
      <c r="AV66" s="143">
        <f t="shared" si="402"/>
        <v>0</v>
      </c>
      <c r="AW66" s="143">
        <f t="shared" si="402"/>
        <v>653809.52</v>
      </c>
      <c r="AX66" s="143">
        <f t="shared" si="402"/>
        <v>0</v>
      </c>
      <c r="AY66" s="143">
        <f t="shared" si="402"/>
        <v>0</v>
      </c>
      <c r="AZ66" s="143">
        <f t="shared" si="402"/>
        <v>0</v>
      </c>
      <c r="BA66" s="143">
        <f t="shared" si="402"/>
        <v>653809.52</v>
      </c>
      <c r="BB66" s="144"/>
      <c r="BC66" s="126"/>
      <c r="BD66" s="78"/>
      <c r="BE66" s="78"/>
      <c r="BF66" s="78"/>
      <c r="BG66" s="78"/>
      <c r="BH66" s="78"/>
      <c r="BI66" s="78"/>
    </row>
    <row r="67" spans="1:61" ht="75">
      <c r="A67" s="71">
        <v>2020</v>
      </c>
      <c r="B67" s="71">
        <v>8324</v>
      </c>
      <c r="C67" s="71">
        <v>1</v>
      </c>
      <c r="D67" s="71">
        <v>3</v>
      </c>
      <c r="E67" s="71">
        <v>4</v>
      </c>
      <c r="F67" s="71">
        <v>5000</v>
      </c>
      <c r="G67" s="71">
        <v>5100</v>
      </c>
      <c r="H67" s="71">
        <v>515</v>
      </c>
      <c r="I67" s="72">
        <v>1</v>
      </c>
      <c r="J67" s="73" t="s">
        <v>33</v>
      </c>
      <c r="L67" s="145">
        <v>767908</v>
      </c>
      <c r="M67" s="145">
        <v>0</v>
      </c>
      <c r="N67" s="146">
        <f>+L67</f>
        <v>767908</v>
      </c>
      <c r="O67" s="145">
        <v>0</v>
      </c>
      <c r="P67" s="145">
        <v>0</v>
      </c>
      <c r="Q67" s="146">
        <f>+O67</f>
        <v>0</v>
      </c>
      <c r="R67" s="146">
        <f>+N67+Q67</f>
        <v>767908</v>
      </c>
      <c r="S67" s="145">
        <v>0</v>
      </c>
      <c r="T67" s="145">
        <v>0</v>
      </c>
      <c r="U67" s="145">
        <f t="shared" si="358"/>
        <v>0</v>
      </c>
      <c r="V67" s="145">
        <v>0</v>
      </c>
      <c r="W67" s="145">
        <v>0</v>
      </c>
      <c r="X67" s="145">
        <f t="shared" si="359"/>
        <v>0</v>
      </c>
      <c r="Y67" s="145">
        <f t="shared" si="360"/>
        <v>0</v>
      </c>
      <c r="Z67" s="145">
        <v>0</v>
      </c>
      <c r="AA67" s="145">
        <v>0</v>
      </c>
      <c r="AB67" s="145">
        <f t="shared" si="361"/>
        <v>0</v>
      </c>
      <c r="AC67" s="145">
        <v>0</v>
      </c>
      <c r="AD67" s="145">
        <v>0</v>
      </c>
      <c r="AE67" s="145">
        <f t="shared" si="362"/>
        <v>0</v>
      </c>
      <c r="AF67" s="145">
        <f t="shared" si="363"/>
        <v>0</v>
      </c>
      <c r="AG67" s="145">
        <v>114098.48</v>
      </c>
      <c r="AH67" s="145">
        <v>0</v>
      </c>
      <c r="AI67" s="145">
        <f t="shared" si="364"/>
        <v>114098.48</v>
      </c>
      <c r="AJ67" s="145">
        <v>0</v>
      </c>
      <c r="AK67" s="145">
        <v>0</v>
      </c>
      <c r="AL67" s="145">
        <f t="shared" si="365"/>
        <v>0</v>
      </c>
      <c r="AM67" s="145">
        <f t="shared" si="366"/>
        <v>114098.48</v>
      </c>
      <c r="AN67" s="145">
        <v>0</v>
      </c>
      <c r="AO67" s="145">
        <v>0</v>
      </c>
      <c r="AP67" s="145">
        <f t="shared" si="367"/>
        <v>0</v>
      </c>
      <c r="AQ67" s="145">
        <v>0</v>
      </c>
      <c r="AR67" s="145">
        <v>0</v>
      </c>
      <c r="AS67" s="145">
        <f t="shared" si="368"/>
        <v>0</v>
      </c>
      <c r="AT67" s="145">
        <f t="shared" si="369"/>
        <v>0</v>
      </c>
      <c r="AU67" s="145">
        <f t="shared" si="370"/>
        <v>653809.52</v>
      </c>
      <c r="AV67" s="145">
        <f t="shared" si="371"/>
        <v>0</v>
      </c>
      <c r="AW67" s="145">
        <f t="shared" si="372"/>
        <v>653809.52</v>
      </c>
      <c r="AX67" s="145">
        <f t="shared" si="373"/>
        <v>0</v>
      </c>
      <c r="AY67" s="145">
        <f t="shared" si="374"/>
        <v>0</v>
      </c>
      <c r="AZ67" s="145">
        <f t="shared" si="375"/>
        <v>0</v>
      </c>
      <c r="BA67" s="145">
        <f t="shared" si="376"/>
        <v>653809.52</v>
      </c>
      <c r="BB67" s="147">
        <v>88</v>
      </c>
      <c r="BC67" s="127"/>
      <c r="BD67" s="147"/>
      <c r="BE67" s="79"/>
      <c r="BF67" s="79"/>
      <c r="BG67" s="79"/>
      <c r="BH67" s="147">
        <f>+BB67-BD67-BF67</f>
        <v>88</v>
      </c>
      <c r="BI67" s="147">
        <f>+BC67-BE67-BG67</f>
        <v>0</v>
      </c>
    </row>
    <row r="68" spans="1:61" ht="75">
      <c r="A68" s="63">
        <v>2020</v>
      </c>
      <c r="B68" s="63">
        <v>8324</v>
      </c>
      <c r="C68" s="63">
        <v>1</v>
      </c>
      <c r="D68" s="63">
        <v>3</v>
      </c>
      <c r="E68" s="63">
        <v>4</v>
      </c>
      <c r="F68" s="63">
        <v>5000</v>
      </c>
      <c r="G68" s="63">
        <v>5200</v>
      </c>
      <c r="H68" s="63"/>
      <c r="I68" s="65" t="s">
        <v>7</v>
      </c>
      <c r="J68" s="66" t="s">
        <v>35</v>
      </c>
      <c r="L68" s="141">
        <f t="shared" ref="L68:R69" si="403">+L69</f>
        <v>1418235.6</v>
      </c>
      <c r="M68" s="141">
        <f t="shared" si="403"/>
        <v>0</v>
      </c>
      <c r="N68" s="141">
        <f t="shared" si="403"/>
        <v>1418235.6</v>
      </c>
      <c r="O68" s="141">
        <f t="shared" si="403"/>
        <v>0</v>
      </c>
      <c r="P68" s="141">
        <f t="shared" si="403"/>
        <v>0</v>
      </c>
      <c r="Q68" s="141">
        <f t="shared" si="403"/>
        <v>0</v>
      </c>
      <c r="R68" s="141">
        <f t="shared" si="403"/>
        <v>1418235.6</v>
      </c>
      <c r="S68" s="141">
        <f>+S69</f>
        <v>0</v>
      </c>
      <c r="T68" s="141">
        <v>0</v>
      </c>
      <c r="U68" s="141">
        <f t="shared" si="358"/>
        <v>0</v>
      </c>
      <c r="V68" s="141">
        <v>0</v>
      </c>
      <c r="W68" s="141">
        <v>0</v>
      </c>
      <c r="X68" s="141">
        <f t="shared" si="359"/>
        <v>0</v>
      </c>
      <c r="Y68" s="141">
        <f t="shared" si="360"/>
        <v>0</v>
      </c>
      <c r="Z68" s="141">
        <v>0</v>
      </c>
      <c r="AA68" s="141">
        <v>0</v>
      </c>
      <c r="AB68" s="141">
        <f t="shared" si="361"/>
        <v>0</v>
      </c>
      <c r="AC68" s="141">
        <v>0</v>
      </c>
      <c r="AD68" s="141">
        <v>0</v>
      </c>
      <c r="AE68" s="141">
        <f t="shared" si="362"/>
        <v>0</v>
      </c>
      <c r="AF68" s="141">
        <f t="shared" si="363"/>
        <v>0</v>
      </c>
      <c r="AG68" s="141">
        <v>0</v>
      </c>
      <c r="AH68" s="141">
        <v>0</v>
      </c>
      <c r="AI68" s="141">
        <f t="shared" si="364"/>
        <v>0</v>
      </c>
      <c r="AJ68" s="141">
        <v>0</v>
      </c>
      <c r="AK68" s="141">
        <v>0</v>
      </c>
      <c r="AL68" s="141">
        <f t="shared" si="365"/>
        <v>0</v>
      </c>
      <c r="AM68" s="141">
        <f t="shared" si="366"/>
        <v>0</v>
      </c>
      <c r="AN68" s="141">
        <v>0</v>
      </c>
      <c r="AO68" s="141">
        <v>0</v>
      </c>
      <c r="AP68" s="141">
        <f t="shared" si="367"/>
        <v>0</v>
      </c>
      <c r="AQ68" s="141">
        <v>0</v>
      </c>
      <c r="AR68" s="141">
        <v>0</v>
      </c>
      <c r="AS68" s="141">
        <f t="shared" si="368"/>
        <v>0</v>
      </c>
      <c r="AT68" s="141">
        <f t="shared" si="369"/>
        <v>0</v>
      </c>
      <c r="AU68" s="141">
        <f t="shared" si="370"/>
        <v>1418235.6</v>
      </c>
      <c r="AV68" s="141">
        <f t="shared" si="371"/>
        <v>0</v>
      </c>
      <c r="AW68" s="141">
        <f t="shared" si="372"/>
        <v>1418235.6</v>
      </c>
      <c r="AX68" s="141">
        <f t="shared" si="373"/>
        <v>0</v>
      </c>
      <c r="AY68" s="141">
        <f t="shared" si="374"/>
        <v>0</v>
      </c>
      <c r="AZ68" s="141">
        <f t="shared" si="375"/>
        <v>0</v>
      </c>
      <c r="BA68" s="141">
        <f t="shared" si="376"/>
        <v>1418235.6</v>
      </c>
      <c r="BB68" s="142"/>
      <c r="BC68" s="120"/>
      <c r="BD68" s="77"/>
      <c r="BE68" s="77"/>
      <c r="BF68" s="77"/>
      <c r="BG68" s="77"/>
      <c r="BH68" s="77"/>
      <c r="BI68" s="77"/>
    </row>
    <row r="69" spans="1:61" ht="37.5">
      <c r="A69" s="67">
        <v>2020</v>
      </c>
      <c r="B69" s="67">
        <v>8324</v>
      </c>
      <c r="C69" s="67">
        <v>1</v>
      </c>
      <c r="D69" s="67">
        <v>3</v>
      </c>
      <c r="E69" s="67">
        <v>4</v>
      </c>
      <c r="F69" s="67">
        <v>5000</v>
      </c>
      <c r="G69" s="67">
        <v>5200</v>
      </c>
      <c r="H69" s="67">
        <v>523</v>
      </c>
      <c r="I69" s="69" t="s">
        <v>7</v>
      </c>
      <c r="J69" s="70" t="s">
        <v>36</v>
      </c>
      <c r="L69" s="143">
        <f t="shared" si="403"/>
        <v>1418235.6</v>
      </c>
      <c r="M69" s="143">
        <f t="shared" si="403"/>
        <v>0</v>
      </c>
      <c r="N69" s="143">
        <f t="shared" si="403"/>
        <v>1418235.6</v>
      </c>
      <c r="O69" s="143">
        <f t="shared" si="403"/>
        <v>0</v>
      </c>
      <c r="P69" s="143">
        <f t="shared" si="403"/>
        <v>0</v>
      </c>
      <c r="Q69" s="143">
        <f t="shared" si="403"/>
        <v>0</v>
      </c>
      <c r="R69" s="143">
        <f t="shared" si="403"/>
        <v>1418235.6</v>
      </c>
      <c r="S69" s="143">
        <f>+S70</f>
        <v>0</v>
      </c>
      <c r="T69" s="143">
        <v>0</v>
      </c>
      <c r="U69" s="143">
        <f t="shared" si="358"/>
        <v>0</v>
      </c>
      <c r="V69" s="143">
        <v>0</v>
      </c>
      <c r="W69" s="143">
        <v>0</v>
      </c>
      <c r="X69" s="143">
        <f t="shared" si="359"/>
        <v>0</v>
      </c>
      <c r="Y69" s="143">
        <f t="shared" si="360"/>
        <v>0</v>
      </c>
      <c r="Z69" s="143">
        <v>0</v>
      </c>
      <c r="AA69" s="143">
        <v>0</v>
      </c>
      <c r="AB69" s="143">
        <f t="shared" si="361"/>
        <v>0</v>
      </c>
      <c r="AC69" s="143">
        <v>0</v>
      </c>
      <c r="AD69" s="143">
        <v>0</v>
      </c>
      <c r="AE69" s="143">
        <f t="shared" si="362"/>
        <v>0</v>
      </c>
      <c r="AF69" s="143">
        <f t="shared" si="363"/>
        <v>0</v>
      </c>
      <c r="AG69" s="143">
        <v>0</v>
      </c>
      <c r="AH69" s="143">
        <v>0</v>
      </c>
      <c r="AI69" s="143">
        <f t="shared" si="364"/>
        <v>0</v>
      </c>
      <c r="AJ69" s="143">
        <v>0</v>
      </c>
      <c r="AK69" s="143">
        <v>0</v>
      </c>
      <c r="AL69" s="143">
        <f t="shared" si="365"/>
        <v>0</v>
      </c>
      <c r="AM69" s="143">
        <f t="shared" si="366"/>
        <v>0</v>
      </c>
      <c r="AN69" s="143">
        <v>0</v>
      </c>
      <c r="AO69" s="143">
        <v>0</v>
      </c>
      <c r="AP69" s="143">
        <f t="shared" si="367"/>
        <v>0</v>
      </c>
      <c r="AQ69" s="143">
        <v>0</v>
      </c>
      <c r="AR69" s="143">
        <v>0</v>
      </c>
      <c r="AS69" s="143">
        <f t="shared" si="368"/>
        <v>0</v>
      </c>
      <c r="AT69" s="143">
        <f t="shared" si="369"/>
        <v>0</v>
      </c>
      <c r="AU69" s="143">
        <f t="shared" si="370"/>
        <v>1418235.6</v>
      </c>
      <c r="AV69" s="143">
        <f t="shared" si="371"/>
        <v>0</v>
      </c>
      <c r="AW69" s="143">
        <f t="shared" si="372"/>
        <v>1418235.6</v>
      </c>
      <c r="AX69" s="143">
        <f t="shared" si="373"/>
        <v>0</v>
      </c>
      <c r="AY69" s="143">
        <f t="shared" si="374"/>
        <v>0</v>
      </c>
      <c r="AZ69" s="143">
        <f t="shared" si="375"/>
        <v>0</v>
      </c>
      <c r="BA69" s="143">
        <f t="shared" si="376"/>
        <v>1418235.6</v>
      </c>
      <c r="BB69" s="144"/>
      <c r="BC69" s="126"/>
      <c r="BD69" s="78"/>
      <c r="BE69" s="78"/>
      <c r="BF69" s="78"/>
      <c r="BG69" s="78"/>
      <c r="BH69" s="78"/>
      <c r="BI69" s="78"/>
    </row>
    <row r="70" spans="1:61" ht="37.5">
      <c r="A70" s="71">
        <v>2020</v>
      </c>
      <c r="B70" s="71">
        <v>8324</v>
      </c>
      <c r="C70" s="71">
        <v>1</v>
      </c>
      <c r="D70" s="71">
        <v>3</v>
      </c>
      <c r="E70" s="71">
        <v>4</v>
      </c>
      <c r="F70" s="71">
        <v>5000</v>
      </c>
      <c r="G70" s="71">
        <v>5200</v>
      </c>
      <c r="H70" s="71">
        <v>523</v>
      </c>
      <c r="I70" s="72">
        <v>1</v>
      </c>
      <c r="J70" s="73" t="s">
        <v>36</v>
      </c>
      <c r="L70" s="145">
        <v>1418235.6</v>
      </c>
      <c r="M70" s="145">
        <v>0</v>
      </c>
      <c r="N70" s="146">
        <f>+L70+M70</f>
        <v>1418235.6</v>
      </c>
      <c r="O70" s="145">
        <v>0</v>
      </c>
      <c r="P70" s="145">
        <v>0</v>
      </c>
      <c r="Q70" s="146">
        <v>0</v>
      </c>
      <c r="R70" s="146">
        <f>+N70+Q70</f>
        <v>1418235.6</v>
      </c>
      <c r="S70" s="145">
        <v>0</v>
      </c>
      <c r="T70" s="145">
        <v>0</v>
      </c>
      <c r="U70" s="145">
        <f t="shared" si="358"/>
        <v>0</v>
      </c>
      <c r="V70" s="145">
        <v>0</v>
      </c>
      <c r="W70" s="145">
        <v>0</v>
      </c>
      <c r="X70" s="145">
        <f t="shared" si="359"/>
        <v>0</v>
      </c>
      <c r="Y70" s="145">
        <f t="shared" si="360"/>
        <v>0</v>
      </c>
      <c r="Z70" s="145">
        <v>0</v>
      </c>
      <c r="AA70" s="145">
        <v>0</v>
      </c>
      <c r="AB70" s="145">
        <f t="shared" si="361"/>
        <v>0</v>
      </c>
      <c r="AC70" s="145">
        <v>0</v>
      </c>
      <c r="AD70" s="145">
        <v>0</v>
      </c>
      <c r="AE70" s="145">
        <f t="shared" si="362"/>
        <v>0</v>
      </c>
      <c r="AF70" s="145">
        <f t="shared" si="363"/>
        <v>0</v>
      </c>
      <c r="AG70" s="145">
        <v>0</v>
      </c>
      <c r="AH70" s="145">
        <v>0</v>
      </c>
      <c r="AI70" s="145">
        <f t="shared" si="364"/>
        <v>0</v>
      </c>
      <c r="AJ70" s="145">
        <v>0</v>
      </c>
      <c r="AK70" s="145">
        <v>0</v>
      </c>
      <c r="AL70" s="145">
        <f t="shared" si="365"/>
        <v>0</v>
      </c>
      <c r="AM70" s="145">
        <f t="shared" si="366"/>
        <v>0</v>
      </c>
      <c r="AN70" s="145">
        <v>0</v>
      </c>
      <c r="AO70" s="145">
        <v>0</v>
      </c>
      <c r="AP70" s="145">
        <f t="shared" si="367"/>
        <v>0</v>
      </c>
      <c r="AQ70" s="145">
        <v>0</v>
      </c>
      <c r="AR70" s="145">
        <v>0</v>
      </c>
      <c r="AS70" s="145">
        <f t="shared" si="368"/>
        <v>0</v>
      </c>
      <c r="AT70" s="145">
        <f t="shared" si="369"/>
        <v>0</v>
      </c>
      <c r="AU70" s="145">
        <f t="shared" si="370"/>
        <v>1418235.6</v>
      </c>
      <c r="AV70" s="145">
        <f t="shared" si="371"/>
        <v>0</v>
      </c>
      <c r="AW70" s="145">
        <f t="shared" si="372"/>
        <v>1418235.6</v>
      </c>
      <c r="AX70" s="145">
        <f t="shared" si="373"/>
        <v>0</v>
      </c>
      <c r="AY70" s="145">
        <f t="shared" si="374"/>
        <v>0</v>
      </c>
      <c r="AZ70" s="145">
        <f t="shared" si="375"/>
        <v>0</v>
      </c>
      <c r="BA70" s="145">
        <f t="shared" si="376"/>
        <v>1418235.6</v>
      </c>
      <c r="BB70" s="147">
        <v>3</v>
      </c>
      <c r="BC70" s="127"/>
      <c r="BD70" s="147"/>
      <c r="BE70" s="79"/>
      <c r="BF70" s="79"/>
      <c r="BG70" s="79"/>
      <c r="BH70" s="147">
        <f>+BB70-BD70-BF70</f>
        <v>3</v>
      </c>
      <c r="BI70" s="147">
        <f>+BC70-BE70-BG70</f>
        <v>0</v>
      </c>
    </row>
    <row r="71" spans="1:61" ht="112.5">
      <c r="A71" s="54">
        <v>2020</v>
      </c>
      <c r="B71" s="54">
        <v>8324</v>
      </c>
      <c r="C71" s="54">
        <v>1</v>
      </c>
      <c r="D71" s="54">
        <v>3</v>
      </c>
      <c r="E71" s="54">
        <v>5</v>
      </c>
      <c r="F71" s="54"/>
      <c r="G71" s="54"/>
      <c r="H71" s="54"/>
      <c r="I71" s="57" t="s">
        <v>7</v>
      </c>
      <c r="J71" s="58" t="s">
        <v>135</v>
      </c>
      <c r="L71" s="159">
        <f t="shared" ref="L71:R73" si="404">+L72</f>
        <v>0</v>
      </c>
      <c r="M71" s="159">
        <f t="shared" si="404"/>
        <v>0</v>
      </c>
      <c r="N71" s="159">
        <f t="shared" si="404"/>
        <v>0</v>
      </c>
      <c r="O71" s="159">
        <f t="shared" si="404"/>
        <v>349995.79</v>
      </c>
      <c r="P71" s="159">
        <f t="shared" si="404"/>
        <v>0</v>
      </c>
      <c r="Q71" s="159">
        <f t="shared" si="404"/>
        <v>349995.79</v>
      </c>
      <c r="R71" s="159">
        <f t="shared" si="404"/>
        <v>349995.79</v>
      </c>
      <c r="S71" s="159">
        <f>+S72</f>
        <v>0</v>
      </c>
      <c r="T71" s="159">
        <f t="shared" ref="T71:BA73" si="405">+T72</f>
        <v>0</v>
      </c>
      <c r="U71" s="159">
        <f t="shared" si="405"/>
        <v>0</v>
      </c>
      <c r="V71" s="159">
        <f t="shared" si="405"/>
        <v>137384.01999999999</v>
      </c>
      <c r="W71" s="159">
        <f t="shared" si="405"/>
        <v>0</v>
      </c>
      <c r="X71" s="159">
        <f t="shared" si="405"/>
        <v>137384.01999999999</v>
      </c>
      <c r="Y71" s="159">
        <f t="shared" si="405"/>
        <v>137384.01999999999</v>
      </c>
      <c r="Z71" s="159">
        <f t="shared" si="405"/>
        <v>0</v>
      </c>
      <c r="AA71" s="159">
        <f t="shared" si="405"/>
        <v>0</v>
      </c>
      <c r="AB71" s="159">
        <f t="shared" si="405"/>
        <v>0</v>
      </c>
      <c r="AC71" s="159">
        <f t="shared" si="405"/>
        <v>0</v>
      </c>
      <c r="AD71" s="159">
        <f t="shared" si="405"/>
        <v>0</v>
      </c>
      <c r="AE71" s="159">
        <f t="shared" si="405"/>
        <v>0</v>
      </c>
      <c r="AF71" s="159">
        <f t="shared" si="405"/>
        <v>0</v>
      </c>
      <c r="AG71" s="159">
        <f t="shared" si="405"/>
        <v>0</v>
      </c>
      <c r="AH71" s="159">
        <f t="shared" si="405"/>
        <v>0</v>
      </c>
      <c r="AI71" s="159">
        <f t="shared" si="405"/>
        <v>0</v>
      </c>
      <c r="AJ71" s="159">
        <f t="shared" si="405"/>
        <v>0</v>
      </c>
      <c r="AK71" s="159">
        <f t="shared" si="405"/>
        <v>0</v>
      </c>
      <c r="AL71" s="159">
        <f t="shared" si="405"/>
        <v>0</v>
      </c>
      <c r="AM71" s="159">
        <f t="shared" si="405"/>
        <v>0</v>
      </c>
      <c r="AN71" s="159">
        <f t="shared" si="405"/>
        <v>0</v>
      </c>
      <c r="AO71" s="159">
        <f t="shared" si="405"/>
        <v>0</v>
      </c>
      <c r="AP71" s="159">
        <f t="shared" si="405"/>
        <v>0</v>
      </c>
      <c r="AQ71" s="159">
        <f t="shared" si="405"/>
        <v>0</v>
      </c>
      <c r="AR71" s="159">
        <f t="shared" si="405"/>
        <v>0</v>
      </c>
      <c r="AS71" s="159">
        <f t="shared" si="405"/>
        <v>0</v>
      </c>
      <c r="AT71" s="159">
        <f t="shared" si="405"/>
        <v>0</v>
      </c>
      <c r="AU71" s="159">
        <f t="shared" si="405"/>
        <v>0</v>
      </c>
      <c r="AV71" s="159">
        <f t="shared" si="405"/>
        <v>0</v>
      </c>
      <c r="AW71" s="159">
        <f t="shared" si="405"/>
        <v>0</v>
      </c>
      <c r="AX71" s="159">
        <f t="shared" si="405"/>
        <v>212611.77</v>
      </c>
      <c r="AY71" s="159">
        <f t="shared" si="405"/>
        <v>0</v>
      </c>
      <c r="AZ71" s="159">
        <f t="shared" si="405"/>
        <v>212611.77</v>
      </c>
      <c r="BA71" s="159">
        <f t="shared" si="405"/>
        <v>212611.77</v>
      </c>
      <c r="BB71" s="138"/>
      <c r="BC71" s="118"/>
      <c r="BD71" s="101"/>
      <c r="BE71" s="101"/>
      <c r="BF71" s="101"/>
      <c r="BG71" s="101"/>
      <c r="BH71" s="101"/>
      <c r="BI71" s="101"/>
    </row>
    <row r="72" spans="1:61" ht="75">
      <c r="A72" s="59">
        <v>2020</v>
      </c>
      <c r="B72" s="59">
        <v>8324</v>
      </c>
      <c r="C72" s="59">
        <v>1</v>
      </c>
      <c r="D72" s="59">
        <v>3</v>
      </c>
      <c r="E72" s="59">
        <v>5</v>
      </c>
      <c r="F72" s="59">
        <v>5000</v>
      </c>
      <c r="G72" s="59"/>
      <c r="H72" s="59"/>
      <c r="I72" s="61" t="s">
        <v>7</v>
      </c>
      <c r="J72" s="62" t="s">
        <v>30</v>
      </c>
      <c r="L72" s="139">
        <f t="shared" si="404"/>
        <v>0</v>
      </c>
      <c r="M72" s="139">
        <f t="shared" si="404"/>
        <v>0</v>
      </c>
      <c r="N72" s="139">
        <f t="shared" si="404"/>
        <v>0</v>
      </c>
      <c r="O72" s="139">
        <f t="shared" si="404"/>
        <v>349995.79</v>
      </c>
      <c r="P72" s="139">
        <f t="shared" si="404"/>
        <v>0</v>
      </c>
      <c r="Q72" s="139">
        <f t="shared" si="404"/>
        <v>349995.79</v>
      </c>
      <c r="R72" s="139">
        <f t="shared" si="404"/>
        <v>349995.79</v>
      </c>
      <c r="S72" s="139">
        <f>+S73</f>
        <v>0</v>
      </c>
      <c r="T72" s="139">
        <f t="shared" si="405"/>
        <v>0</v>
      </c>
      <c r="U72" s="139">
        <f t="shared" si="405"/>
        <v>0</v>
      </c>
      <c r="V72" s="139">
        <f t="shared" si="405"/>
        <v>137384.01999999999</v>
      </c>
      <c r="W72" s="139">
        <f t="shared" si="405"/>
        <v>0</v>
      </c>
      <c r="X72" s="139">
        <f t="shared" si="405"/>
        <v>137384.01999999999</v>
      </c>
      <c r="Y72" s="139">
        <f t="shared" si="405"/>
        <v>137384.01999999999</v>
      </c>
      <c r="Z72" s="139">
        <f t="shared" si="405"/>
        <v>0</v>
      </c>
      <c r="AA72" s="139">
        <f t="shared" si="405"/>
        <v>0</v>
      </c>
      <c r="AB72" s="139">
        <f t="shared" si="405"/>
        <v>0</v>
      </c>
      <c r="AC72" s="139">
        <f t="shared" si="405"/>
        <v>0</v>
      </c>
      <c r="AD72" s="139">
        <f t="shared" si="405"/>
        <v>0</v>
      </c>
      <c r="AE72" s="139">
        <f t="shared" si="405"/>
        <v>0</v>
      </c>
      <c r="AF72" s="139">
        <f t="shared" si="405"/>
        <v>0</v>
      </c>
      <c r="AG72" s="139">
        <f t="shared" si="405"/>
        <v>0</v>
      </c>
      <c r="AH72" s="139">
        <f t="shared" si="405"/>
        <v>0</v>
      </c>
      <c r="AI72" s="139">
        <f t="shared" si="405"/>
        <v>0</v>
      </c>
      <c r="AJ72" s="139">
        <f t="shared" si="405"/>
        <v>0</v>
      </c>
      <c r="AK72" s="139">
        <f t="shared" si="405"/>
        <v>0</v>
      </c>
      <c r="AL72" s="139">
        <f t="shared" si="405"/>
        <v>0</v>
      </c>
      <c r="AM72" s="139">
        <f t="shared" si="405"/>
        <v>0</v>
      </c>
      <c r="AN72" s="139">
        <f t="shared" si="405"/>
        <v>0</v>
      </c>
      <c r="AO72" s="139">
        <f t="shared" si="405"/>
        <v>0</v>
      </c>
      <c r="AP72" s="139">
        <f t="shared" si="405"/>
        <v>0</v>
      </c>
      <c r="AQ72" s="139">
        <f t="shared" si="405"/>
        <v>0</v>
      </c>
      <c r="AR72" s="139">
        <f t="shared" si="405"/>
        <v>0</v>
      </c>
      <c r="AS72" s="139">
        <f t="shared" si="405"/>
        <v>0</v>
      </c>
      <c r="AT72" s="139">
        <f t="shared" si="405"/>
        <v>0</v>
      </c>
      <c r="AU72" s="139">
        <f t="shared" si="405"/>
        <v>0</v>
      </c>
      <c r="AV72" s="139">
        <f t="shared" si="405"/>
        <v>0</v>
      </c>
      <c r="AW72" s="139">
        <f t="shared" si="405"/>
        <v>0</v>
      </c>
      <c r="AX72" s="139">
        <f t="shared" si="405"/>
        <v>212611.77</v>
      </c>
      <c r="AY72" s="139">
        <f t="shared" si="405"/>
        <v>0</v>
      </c>
      <c r="AZ72" s="139">
        <f t="shared" si="405"/>
        <v>212611.77</v>
      </c>
      <c r="BA72" s="139">
        <f t="shared" si="405"/>
        <v>212611.77</v>
      </c>
      <c r="BB72" s="140"/>
      <c r="BC72" s="125"/>
      <c r="BD72" s="76"/>
      <c r="BE72" s="76"/>
      <c r="BF72" s="76"/>
      <c r="BG72" s="76"/>
      <c r="BH72" s="76"/>
      <c r="BI72" s="76"/>
    </row>
    <row r="73" spans="1:61" ht="37.5">
      <c r="A73" s="63">
        <v>2020</v>
      </c>
      <c r="B73" s="63">
        <v>8324</v>
      </c>
      <c r="C73" s="63">
        <v>1</v>
      </c>
      <c r="D73" s="63">
        <v>3</v>
      </c>
      <c r="E73" s="63">
        <v>5</v>
      </c>
      <c r="F73" s="63">
        <v>5000</v>
      </c>
      <c r="G73" s="63">
        <v>5100</v>
      </c>
      <c r="H73" s="63"/>
      <c r="I73" s="65" t="s">
        <v>7</v>
      </c>
      <c r="J73" s="66" t="s">
        <v>31</v>
      </c>
      <c r="L73" s="141">
        <f>+L74</f>
        <v>0</v>
      </c>
      <c r="M73" s="141">
        <f t="shared" si="404"/>
        <v>0</v>
      </c>
      <c r="N73" s="141">
        <f t="shared" si="404"/>
        <v>0</v>
      </c>
      <c r="O73" s="141">
        <f t="shared" si="404"/>
        <v>349995.79</v>
      </c>
      <c r="P73" s="141">
        <f t="shared" si="404"/>
        <v>0</v>
      </c>
      <c r="Q73" s="141">
        <f t="shared" si="404"/>
        <v>349995.79</v>
      </c>
      <c r="R73" s="141">
        <f t="shared" si="404"/>
        <v>349995.79</v>
      </c>
      <c r="S73" s="141">
        <f t="shared" ref="S73" si="406">+S74</f>
        <v>0</v>
      </c>
      <c r="T73" s="141">
        <f t="shared" si="405"/>
        <v>0</v>
      </c>
      <c r="U73" s="141">
        <f t="shared" si="405"/>
        <v>0</v>
      </c>
      <c r="V73" s="141">
        <f t="shared" si="405"/>
        <v>137384.01999999999</v>
      </c>
      <c r="W73" s="141">
        <f t="shared" si="405"/>
        <v>0</v>
      </c>
      <c r="X73" s="141">
        <f t="shared" si="405"/>
        <v>137384.01999999999</v>
      </c>
      <c r="Y73" s="141">
        <f t="shared" si="405"/>
        <v>137384.01999999999</v>
      </c>
      <c r="Z73" s="141">
        <f t="shared" si="405"/>
        <v>0</v>
      </c>
      <c r="AA73" s="141">
        <f t="shared" si="405"/>
        <v>0</v>
      </c>
      <c r="AB73" s="141">
        <f t="shared" si="405"/>
        <v>0</v>
      </c>
      <c r="AC73" s="141">
        <f t="shared" si="405"/>
        <v>0</v>
      </c>
      <c r="AD73" s="141">
        <f t="shared" si="405"/>
        <v>0</v>
      </c>
      <c r="AE73" s="141">
        <f t="shared" si="405"/>
        <v>0</v>
      </c>
      <c r="AF73" s="141">
        <f t="shared" si="405"/>
        <v>0</v>
      </c>
      <c r="AG73" s="141">
        <f t="shared" si="405"/>
        <v>0</v>
      </c>
      <c r="AH73" s="141">
        <f t="shared" si="405"/>
        <v>0</v>
      </c>
      <c r="AI73" s="141">
        <f t="shared" si="405"/>
        <v>0</v>
      </c>
      <c r="AJ73" s="141">
        <f t="shared" si="405"/>
        <v>0</v>
      </c>
      <c r="AK73" s="141">
        <f t="shared" si="405"/>
        <v>0</v>
      </c>
      <c r="AL73" s="141">
        <f t="shared" si="405"/>
        <v>0</v>
      </c>
      <c r="AM73" s="141">
        <f t="shared" si="405"/>
        <v>0</v>
      </c>
      <c r="AN73" s="141">
        <f t="shared" si="405"/>
        <v>0</v>
      </c>
      <c r="AO73" s="141">
        <f t="shared" si="405"/>
        <v>0</v>
      </c>
      <c r="AP73" s="141">
        <f t="shared" si="405"/>
        <v>0</v>
      </c>
      <c r="AQ73" s="141">
        <f t="shared" si="405"/>
        <v>0</v>
      </c>
      <c r="AR73" s="141">
        <f t="shared" si="405"/>
        <v>0</v>
      </c>
      <c r="AS73" s="141">
        <f t="shared" si="405"/>
        <v>0</v>
      </c>
      <c r="AT73" s="141">
        <f t="shared" si="405"/>
        <v>0</v>
      </c>
      <c r="AU73" s="141">
        <f t="shared" si="405"/>
        <v>0</v>
      </c>
      <c r="AV73" s="141">
        <f t="shared" si="405"/>
        <v>0</v>
      </c>
      <c r="AW73" s="141">
        <f t="shared" si="405"/>
        <v>0</v>
      </c>
      <c r="AX73" s="141">
        <f t="shared" si="405"/>
        <v>212611.77</v>
      </c>
      <c r="AY73" s="141">
        <f t="shared" si="405"/>
        <v>0</v>
      </c>
      <c r="AZ73" s="141">
        <f t="shared" si="405"/>
        <v>212611.77</v>
      </c>
      <c r="BA73" s="141">
        <f t="shared" si="405"/>
        <v>212611.77</v>
      </c>
      <c r="BB73" s="142"/>
      <c r="BC73" s="120"/>
      <c r="BD73" s="77"/>
      <c r="BE73" s="77"/>
      <c r="BF73" s="77"/>
      <c r="BG73" s="77"/>
      <c r="BH73" s="77"/>
      <c r="BI73" s="77"/>
    </row>
    <row r="74" spans="1:61" ht="75">
      <c r="A74" s="67">
        <v>2020</v>
      </c>
      <c r="B74" s="67">
        <v>8324</v>
      </c>
      <c r="C74" s="67">
        <v>1</v>
      </c>
      <c r="D74" s="67">
        <v>3</v>
      </c>
      <c r="E74" s="67">
        <v>5</v>
      </c>
      <c r="F74" s="67">
        <v>5000</v>
      </c>
      <c r="G74" s="67">
        <v>5100</v>
      </c>
      <c r="H74" s="67">
        <v>515</v>
      </c>
      <c r="I74" s="69" t="s">
        <v>7</v>
      </c>
      <c r="J74" s="70" t="s">
        <v>33</v>
      </c>
      <c r="L74" s="143">
        <f t="shared" ref="L74:R74" si="407">+L75</f>
        <v>0</v>
      </c>
      <c r="M74" s="143">
        <f t="shared" si="407"/>
        <v>0</v>
      </c>
      <c r="N74" s="143">
        <f t="shared" si="407"/>
        <v>0</v>
      </c>
      <c r="O74" s="143">
        <f t="shared" si="407"/>
        <v>349995.79</v>
      </c>
      <c r="P74" s="143">
        <f t="shared" si="407"/>
        <v>0</v>
      </c>
      <c r="Q74" s="143">
        <f t="shared" si="407"/>
        <v>349995.79</v>
      </c>
      <c r="R74" s="143">
        <f t="shared" si="407"/>
        <v>349995.79</v>
      </c>
      <c r="S74" s="143">
        <f>+S75</f>
        <v>0</v>
      </c>
      <c r="T74" s="143">
        <f t="shared" ref="T74:BA74" si="408">+T75</f>
        <v>0</v>
      </c>
      <c r="U74" s="143">
        <f t="shared" si="408"/>
        <v>0</v>
      </c>
      <c r="V74" s="143">
        <f t="shared" si="408"/>
        <v>137384.01999999999</v>
      </c>
      <c r="W74" s="143">
        <f t="shared" si="408"/>
        <v>0</v>
      </c>
      <c r="X74" s="143">
        <f t="shared" si="408"/>
        <v>137384.01999999999</v>
      </c>
      <c r="Y74" s="143">
        <f t="shared" si="408"/>
        <v>137384.01999999999</v>
      </c>
      <c r="Z74" s="143">
        <f t="shared" si="408"/>
        <v>0</v>
      </c>
      <c r="AA74" s="143">
        <f t="shared" si="408"/>
        <v>0</v>
      </c>
      <c r="AB74" s="143">
        <f t="shared" si="408"/>
        <v>0</v>
      </c>
      <c r="AC74" s="143">
        <f t="shared" si="408"/>
        <v>0</v>
      </c>
      <c r="AD74" s="143">
        <f t="shared" si="408"/>
        <v>0</v>
      </c>
      <c r="AE74" s="143">
        <f t="shared" si="408"/>
        <v>0</v>
      </c>
      <c r="AF74" s="143">
        <f t="shared" si="408"/>
        <v>0</v>
      </c>
      <c r="AG74" s="143">
        <f t="shared" si="408"/>
        <v>0</v>
      </c>
      <c r="AH74" s="143">
        <f t="shared" si="408"/>
        <v>0</v>
      </c>
      <c r="AI74" s="143">
        <f t="shared" si="408"/>
        <v>0</v>
      </c>
      <c r="AJ74" s="143">
        <f t="shared" si="408"/>
        <v>0</v>
      </c>
      <c r="AK74" s="143">
        <f t="shared" si="408"/>
        <v>0</v>
      </c>
      <c r="AL74" s="143">
        <f t="shared" si="408"/>
        <v>0</v>
      </c>
      <c r="AM74" s="143">
        <f t="shared" si="408"/>
        <v>0</v>
      </c>
      <c r="AN74" s="143">
        <f t="shared" si="408"/>
        <v>0</v>
      </c>
      <c r="AO74" s="143">
        <f t="shared" si="408"/>
        <v>0</v>
      </c>
      <c r="AP74" s="143">
        <f t="shared" si="408"/>
        <v>0</v>
      </c>
      <c r="AQ74" s="143">
        <f t="shared" si="408"/>
        <v>0</v>
      </c>
      <c r="AR74" s="143">
        <f t="shared" si="408"/>
        <v>0</v>
      </c>
      <c r="AS74" s="143">
        <f t="shared" si="408"/>
        <v>0</v>
      </c>
      <c r="AT74" s="143">
        <f t="shared" si="408"/>
        <v>0</v>
      </c>
      <c r="AU74" s="143">
        <f t="shared" si="408"/>
        <v>0</v>
      </c>
      <c r="AV74" s="143">
        <f t="shared" si="408"/>
        <v>0</v>
      </c>
      <c r="AW74" s="143">
        <f t="shared" si="408"/>
        <v>0</v>
      </c>
      <c r="AX74" s="143">
        <f t="shared" si="408"/>
        <v>212611.77</v>
      </c>
      <c r="AY74" s="143">
        <f t="shared" si="408"/>
        <v>0</v>
      </c>
      <c r="AZ74" s="143">
        <f t="shared" si="408"/>
        <v>212611.77</v>
      </c>
      <c r="BA74" s="143">
        <f t="shared" si="408"/>
        <v>212611.77</v>
      </c>
      <c r="BB74" s="160"/>
      <c r="BC74" s="126"/>
      <c r="BD74" s="78"/>
      <c r="BE74" s="78"/>
      <c r="BF74" s="78"/>
      <c r="BG74" s="78"/>
      <c r="BH74" s="78"/>
      <c r="BI74" s="78"/>
    </row>
    <row r="75" spans="1:61" ht="75">
      <c r="A75" s="71">
        <v>2020</v>
      </c>
      <c r="B75" s="71">
        <v>8324</v>
      </c>
      <c r="C75" s="71">
        <v>1</v>
      </c>
      <c r="D75" s="71">
        <v>3</v>
      </c>
      <c r="E75" s="71">
        <v>5</v>
      </c>
      <c r="F75" s="71">
        <v>5000</v>
      </c>
      <c r="G75" s="71">
        <v>5100</v>
      </c>
      <c r="H75" s="71">
        <v>515</v>
      </c>
      <c r="I75" s="72">
        <v>1</v>
      </c>
      <c r="J75" s="73" t="s">
        <v>33</v>
      </c>
      <c r="L75" s="145">
        <v>0</v>
      </c>
      <c r="M75" s="145">
        <v>0</v>
      </c>
      <c r="N75" s="146">
        <f>+L75+M75</f>
        <v>0</v>
      </c>
      <c r="O75" s="145">
        <v>349995.79</v>
      </c>
      <c r="P75" s="145">
        <v>0</v>
      </c>
      <c r="Q75" s="146">
        <f>+O75</f>
        <v>349995.79</v>
      </c>
      <c r="R75" s="146">
        <f>+N75+Q75</f>
        <v>349995.79</v>
      </c>
      <c r="S75" s="145">
        <v>0</v>
      </c>
      <c r="T75" s="145">
        <v>0</v>
      </c>
      <c r="U75" s="145">
        <f t="shared" si="358"/>
        <v>0</v>
      </c>
      <c r="V75" s="145">
        <v>137384.01999999999</v>
      </c>
      <c r="W75" s="145">
        <v>0</v>
      </c>
      <c r="X75" s="145">
        <f t="shared" si="359"/>
        <v>137384.01999999999</v>
      </c>
      <c r="Y75" s="145">
        <f t="shared" si="360"/>
        <v>137384.01999999999</v>
      </c>
      <c r="Z75" s="145">
        <v>0</v>
      </c>
      <c r="AA75" s="145">
        <v>0</v>
      </c>
      <c r="AB75" s="145">
        <f t="shared" si="361"/>
        <v>0</v>
      </c>
      <c r="AC75" s="145">
        <v>0</v>
      </c>
      <c r="AD75" s="145">
        <v>0</v>
      </c>
      <c r="AE75" s="145">
        <f t="shared" si="362"/>
        <v>0</v>
      </c>
      <c r="AF75" s="145">
        <f t="shared" si="363"/>
        <v>0</v>
      </c>
      <c r="AG75" s="145">
        <v>0</v>
      </c>
      <c r="AH75" s="145">
        <v>0</v>
      </c>
      <c r="AI75" s="145">
        <f t="shared" si="364"/>
        <v>0</v>
      </c>
      <c r="AJ75" s="145">
        <v>0</v>
      </c>
      <c r="AK75" s="145">
        <v>0</v>
      </c>
      <c r="AL75" s="145">
        <f t="shared" si="365"/>
        <v>0</v>
      </c>
      <c r="AM75" s="145">
        <f t="shared" si="366"/>
        <v>0</v>
      </c>
      <c r="AN75" s="145">
        <v>0</v>
      </c>
      <c r="AO75" s="145">
        <v>0</v>
      </c>
      <c r="AP75" s="145">
        <f t="shared" si="367"/>
        <v>0</v>
      </c>
      <c r="AQ75" s="145">
        <v>0</v>
      </c>
      <c r="AR75" s="145">
        <v>0</v>
      </c>
      <c r="AS75" s="145">
        <f t="shared" si="368"/>
        <v>0</v>
      </c>
      <c r="AT75" s="145">
        <f t="shared" si="369"/>
        <v>0</v>
      </c>
      <c r="AU75" s="145">
        <f t="shared" si="370"/>
        <v>0</v>
      </c>
      <c r="AV75" s="145">
        <f t="shared" si="371"/>
        <v>0</v>
      </c>
      <c r="AW75" s="145">
        <f t="shared" si="372"/>
        <v>0</v>
      </c>
      <c r="AX75" s="145">
        <f t="shared" si="373"/>
        <v>212611.77</v>
      </c>
      <c r="AY75" s="145">
        <f t="shared" si="374"/>
        <v>0</v>
      </c>
      <c r="AZ75" s="145">
        <f t="shared" si="375"/>
        <v>212611.77</v>
      </c>
      <c r="BA75" s="145">
        <f t="shared" si="376"/>
        <v>212611.77</v>
      </c>
      <c r="BB75" s="147">
        <v>13</v>
      </c>
      <c r="BC75" s="127"/>
      <c r="BD75" s="147">
        <v>7</v>
      </c>
      <c r="BE75" s="79"/>
      <c r="BF75" s="79"/>
      <c r="BG75" s="79"/>
      <c r="BH75" s="147">
        <f>+BB75-BD75-BF75</f>
        <v>6</v>
      </c>
      <c r="BI75" s="147">
        <f>+BC75-BE75-BG75</f>
        <v>0</v>
      </c>
    </row>
    <row r="76" spans="1:61" ht="112.5">
      <c r="A76" s="54">
        <v>2020</v>
      </c>
      <c r="B76" s="54">
        <v>8324</v>
      </c>
      <c r="C76" s="54">
        <v>1</v>
      </c>
      <c r="D76" s="54">
        <v>3</v>
      </c>
      <c r="E76" s="54">
        <v>6</v>
      </c>
      <c r="F76" s="54"/>
      <c r="G76" s="54"/>
      <c r="H76" s="54"/>
      <c r="I76" s="57" t="s">
        <v>7</v>
      </c>
      <c r="J76" s="58" t="s">
        <v>78</v>
      </c>
      <c r="L76" s="159">
        <f>+L77+L86</f>
        <v>11413444.539999999</v>
      </c>
      <c r="M76" s="159">
        <f t="shared" ref="M76:BA76" si="409">+M77+M86</f>
        <v>0</v>
      </c>
      <c r="N76" s="159">
        <f t="shared" si="409"/>
        <v>11413444.539999999</v>
      </c>
      <c r="O76" s="159">
        <f t="shared" si="409"/>
        <v>0</v>
      </c>
      <c r="P76" s="159">
        <f t="shared" si="409"/>
        <v>0</v>
      </c>
      <c r="Q76" s="159">
        <f t="shared" si="409"/>
        <v>0</v>
      </c>
      <c r="R76" s="159">
        <f t="shared" si="409"/>
        <v>11413444.539999999</v>
      </c>
      <c r="S76" s="159">
        <f t="shared" si="409"/>
        <v>3842590.9400000004</v>
      </c>
      <c r="T76" s="159">
        <f t="shared" si="409"/>
        <v>0</v>
      </c>
      <c r="U76" s="159">
        <f t="shared" si="409"/>
        <v>3842590.9400000004</v>
      </c>
      <c r="V76" s="159">
        <f t="shared" si="409"/>
        <v>0</v>
      </c>
      <c r="W76" s="159">
        <f t="shared" si="409"/>
        <v>0</v>
      </c>
      <c r="X76" s="159">
        <f t="shared" si="409"/>
        <v>0</v>
      </c>
      <c r="Y76" s="159">
        <f t="shared" si="409"/>
        <v>3842590.9400000004</v>
      </c>
      <c r="Z76" s="159">
        <f t="shared" si="409"/>
        <v>0</v>
      </c>
      <c r="AA76" s="159">
        <f t="shared" si="409"/>
        <v>0</v>
      </c>
      <c r="AB76" s="159">
        <f t="shared" si="409"/>
        <v>0</v>
      </c>
      <c r="AC76" s="159">
        <f t="shared" si="409"/>
        <v>0</v>
      </c>
      <c r="AD76" s="159">
        <f t="shared" si="409"/>
        <v>0</v>
      </c>
      <c r="AE76" s="159">
        <f t="shared" si="409"/>
        <v>0</v>
      </c>
      <c r="AF76" s="159">
        <f t="shared" si="409"/>
        <v>0</v>
      </c>
      <c r="AG76" s="159">
        <f t="shared" si="409"/>
        <v>3126686.18</v>
      </c>
      <c r="AH76" s="159">
        <f t="shared" si="409"/>
        <v>0</v>
      </c>
      <c r="AI76" s="159">
        <f t="shared" si="409"/>
        <v>3126686.18</v>
      </c>
      <c r="AJ76" s="159">
        <f t="shared" si="409"/>
        <v>0</v>
      </c>
      <c r="AK76" s="159">
        <f t="shared" si="409"/>
        <v>0</v>
      </c>
      <c r="AL76" s="159">
        <f t="shared" si="409"/>
        <v>0</v>
      </c>
      <c r="AM76" s="159">
        <f t="shared" si="409"/>
        <v>3126686.18</v>
      </c>
      <c r="AN76" s="159">
        <f t="shared" si="409"/>
        <v>0</v>
      </c>
      <c r="AO76" s="159">
        <f t="shared" si="409"/>
        <v>0</v>
      </c>
      <c r="AP76" s="159">
        <f t="shared" si="409"/>
        <v>0</v>
      </c>
      <c r="AQ76" s="159">
        <f t="shared" si="409"/>
        <v>0</v>
      </c>
      <c r="AR76" s="159">
        <f t="shared" si="409"/>
        <v>0</v>
      </c>
      <c r="AS76" s="159">
        <f t="shared" si="409"/>
        <v>0</v>
      </c>
      <c r="AT76" s="159">
        <f t="shared" si="409"/>
        <v>0</v>
      </c>
      <c r="AU76" s="159">
        <f t="shared" si="409"/>
        <v>4444167.42</v>
      </c>
      <c r="AV76" s="159">
        <f t="shared" si="409"/>
        <v>0</v>
      </c>
      <c r="AW76" s="159">
        <f t="shared" si="409"/>
        <v>4444167.42</v>
      </c>
      <c r="AX76" s="159">
        <f t="shared" si="409"/>
        <v>0</v>
      </c>
      <c r="AY76" s="159">
        <f t="shared" si="409"/>
        <v>0</v>
      </c>
      <c r="AZ76" s="159">
        <f t="shared" si="409"/>
        <v>0</v>
      </c>
      <c r="BA76" s="159">
        <f t="shared" si="409"/>
        <v>4444167.42</v>
      </c>
      <c r="BB76" s="138"/>
      <c r="BC76" s="118"/>
      <c r="BD76" s="101"/>
      <c r="BE76" s="101"/>
      <c r="BF76" s="101"/>
      <c r="BG76" s="101"/>
      <c r="BH76" s="101"/>
      <c r="BI76" s="101"/>
    </row>
    <row r="77" spans="1:61" ht="37.5">
      <c r="A77" s="59">
        <v>2020</v>
      </c>
      <c r="B77" s="59">
        <v>8324</v>
      </c>
      <c r="C77" s="59">
        <v>1</v>
      </c>
      <c r="D77" s="59">
        <v>3</v>
      </c>
      <c r="E77" s="59">
        <v>6</v>
      </c>
      <c r="F77" s="59">
        <v>2000</v>
      </c>
      <c r="G77" s="59"/>
      <c r="H77" s="59"/>
      <c r="I77" s="61" t="s">
        <v>7</v>
      </c>
      <c r="J77" s="62" t="s">
        <v>8</v>
      </c>
      <c r="L77" s="139">
        <f>+L78+L83</f>
        <v>6565701.2000000002</v>
      </c>
      <c r="M77" s="139">
        <f t="shared" ref="M77:BA77" si="410">+M78+M83</f>
        <v>0</v>
      </c>
      <c r="N77" s="139">
        <f t="shared" si="410"/>
        <v>6565701.2000000002</v>
      </c>
      <c r="O77" s="139">
        <f t="shared" si="410"/>
        <v>0</v>
      </c>
      <c r="P77" s="139">
        <f t="shared" si="410"/>
        <v>0</v>
      </c>
      <c r="Q77" s="139">
        <f t="shared" si="410"/>
        <v>0</v>
      </c>
      <c r="R77" s="139">
        <f t="shared" si="410"/>
        <v>6565701.2000000002</v>
      </c>
      <c r="S77" s="139">
        <f t="shared" si="410"/>
        <v>3408724.72</v>
      </c>
      <c r="T77" s="139">
        <f t="shared" si="410"/>
        <v>0</v>
      </c>
      <c r="U77" s="139">
        <f t="shared" si="410"/>
        <v>3408724.72</v>
      </c>
      <c r="V77" s="139">
        <f t="shared" si="410"/>
        <v>0</v>
      </c>
      <c r="W77" s="139">
        <f t="shared" si="410"/>
        <v>0</v>
      </c>
      <c r="X77" s="139">
        <f t="shared" si="410"/>
        <v>0</v>
      </c>
      <c r="Y77" s="139">
        <f t="shared" si="410"/>
        <v>3408724.72</v>
      </c>
      <c r="Z77" s="139">
        <f t="shared" si="410"/>
        <v>0</v>
      </c>
      <c r="AA77" s="139">
        <f t="shared" si="410"/>
        <v>0</v>
      </c>
      <c r="AB77" s="139">
        <f t="shared" si="410"/>
        <v>0</v>
      </c>
      <c r="AC77" s="139">
        <f t="shared" si="410"/>
        <v>0</v>
      </c>
      <c r="AD77" s="139">
        <f t="shared" si="410"/>
        <v>0</v>
      </c>
      <c r="AE77" s="139">
        <f t="shared" si="410"/>
        <v>0</v>
      </c>
      <c r="AF77" s="139">
        <f t="shared" si="410"/>
        <v>0</v>
      </c>
      <c r="AG77" s="139">
        <f t="shared" si="410"/>
        <v>1847705.06</v>
      </c>
      <c r="AH77" s="139">
        <f t="shared" si="410"/>
        <v>0</v>
      </c>
      <c r="AI77" s="139">
        <f t="shared" si="410"/>
        <v>1847705.06</v>
      </c>
      <c r="AJ77" s="139">
        <f t="shared" si="410"/>
        <v>0</v>
      </c>
      <c r="AK77" s="139">
        <f t="shared" si="410"/>
        <v>0</v>
      </c>
      <c r="AL77" s="139">
        <f t="shared" si="410"/>
        <v>0</v>
      </c>
      <c r="AM77" s="139">
        <f t="shared" si="410"/>
        <v>1847705.06</v>
      </c>
      <c r="AN77" s="139">
        <f t="shared" si="410"/>
        <v>0</v>
      </c>
      <c r="AO77" s="139">
        <f t="shared" si="410"/>
        <v>0</v>
      </c>
      <c r="AP77" s="139">
        <f t="shared" si="410"/>
        <v>0</v>
      </c>
      <c r="AQ77" s="139">
        <f t="shared" si="410"/>
        <v>0</v>
      </c>
      <c r="AR77" s="139">
        <f t="shared" si="410"/>
        <v>0</v>
      </c>
      <c r="AS77" s="139">
        <f t="shared" si="410"/>
        <v>0</v>
      </c>
      <c r="AT77" s="139">
        <f t="shared" si="410"/>
        <v>0</v>
      </c>
      <c r="AU77" s="139">
        <f t="shared" si="410"/>
        <v>1309271.42</v>
      </c>
      <c r="AV77" s="139">
        <f t="shared" si="410"/>
        <v>0</v>
      </c>
      <c r="AW77" s="139">
        <f t="shared" si="410"/>
        <v>1309271.42</v>
      </c>
      <c r="AX77" s="139">
        <f t="shared" si="410"/>
        <v>0</v>
      </c>
      <c r="AY77" s="139">
        <f t="shared" si="410"/>
        <v>0</v>
      </c>
      <c r="AZ77" s="139">
        <f t="shared" si="410"/>
        <v>0</v>
      </c>
      <c r="BA77" s="139">
        <f t="shared" si="410"/>
        <v>1309271.42</v>
      </c>
      <c r="BB77" s="140"/>
      <c r="BC77" s="125"/>
      <c r="BD77" s="76"/>
      <c r="BE77" s="76"/>
      <c r="BF77" s="76"/>
      <c r="BG77" s="76"/>
      <c r="BH77" s="76"/>
      <c r="BI77" s="76"/>
    </row>
    <row r="78" spans="1:61" ht="75">
      <c r="A78" s="63">
        <v>2020</v>
      </c>
      <c r="B78" s="63">
        <v>8324</v>
      </c>
      <c r="C78" s="63">
        <v>1</v>
      </c>
      <c r="D78" s="63">
        <v>3</v>
      </c>
      <c r="E78" s="63">
        <v>6</v>
      </c>
      <c r="F78" s="63">
        <v>2000</v>
      </c>
      <c r="G78" s="63">
        <v>2500</v>
      </c>
      <c r="H78" s="63"/>
      <c r="I78" s="65" t="s">
        <v>7</v>
      </c>
      <c r="J78" s="66" t="s">
        <v>47</v>
      </c>
      <c r="L78" s="141">
        <f>+L79+L81</f>
        <v>4960008.67</v>
      </c>
      <c r="M78" s="141">
        <f t="shared" ref="M78:BA78" si="411">+M79+M81</f>
        <v>0</v>
      </c>
      <c r="N78" s="141">
        <f t="shared" si="411"/>
        <v>4960008.67</v>
      </c>
      <c r="O78" s="141">
        <f t="shared" si="411"/>
        <v>0</v>
      </c>
      <c r="P78" s="141">
        <f t="shared" si="411"/>
        <v>0</v>
      </c>
      <c r="Q78" s="141">
        <f t="shared" si="411"/>
        <v>0</v>
      </c>
      <c r="R78" s="141">
        <f t="shared" si="411"/>
        <v>4960008.67</v>
      </c>
      <c r="S78" s="141">
        <f t="shared" si="411"/>
        <v>2617038.64</v>
      </c>
      <c r="T78" s="141">
        <f t="shared" si="411"/>
        <v>0</v>
      </c>
      <c r="U78" s="141">
        <f t="shared" si="411"/>
        <v>2617038.64</v>
      </c>
      <c r="V78" s="141">
        <f t="shared" si="411"/>
        <v>0</v>
      </c>
      <c r="W78" s="141">
        <f t="shared" si="411"/>
        <v>0</v>
      </c>
      <c r="X78" s="141">
        <f t="shared" si="411"/>
        <v>0</v>
      </c>
      <c r="Y78" s="141">
        <f t="shared" si="411"/>
        <v>2617038.64</v>
      </c>
      <c r="Z78" s="141">
        <f t="shared" si="411"/>
        <v>0</v>
      </c>
      <c r="AA78" s="141">
        <f t="shared" si="411"/>
        <v>0</v>
      </c>
      <c r="AB78" s="141">
        <f t="shared" si="411"/>
        <v>0</v>
      </c>
      <c r="AC78" s="141">
        <f t="shared" si="411"/>
        <v>0</v>
      </c>
      <c r="AD78" s="141">
        <f t="shared" si="411"/>
        <v>0</v>
      </c>
      <c r="AE78" s="141">
        <f t="shared" si="411"/>
        <v>0</v>
      </c>
      <c r="AF78" s="141">
        <f t="shared" si="411"/>
        <v>0</v>
      </c>
      <c r="AG78" s="141">
        <f t="shared" si="411"/>
        <v>1033698.61</v>
      </c>
      <c r="AH78" s="141">
        <f t="shared" si="411"/>
        <v>0</v>
      </c>
      <c r="AI78" s="141">
        <f t="shared" si="411"/>
        <v>1033698.61</v>
      </c>
      <c r="AJ78" s="141">
        <f t="shared" si="411"/>
        <v>0</v>
      </c>
      <c r="AK78" s="141">
        <f t="shared" si="411"/>
        <v>0</v>
      </c>
      <c r="AL78" s="141">
        <f t="shared" si="411"/>
        <v>0</v>
      </c>
      <c r="AM78" s="141">
        <f t="shared" si="411"/>
        <v>1033698.61</v>
      </c>
      <c r="AN78" s="141">
        <f t="shared" si="411"/>
        <v>0</v>
      </c>
      <c r="AO78" s="141">
        <f t="shared" si="411"/>
        <v>0</v>
      </c>
      <c r="AP78" s="141">
        <f t="shared" si="411"/>
        <v>0</v>
      </c>
      <c r="AQ78" s="141">
        <f t="shared" si="411"/>
        <v>0</v>
      </c>
      <c r="AR78" s="141">
        <f t="shared" si="411"/>
        <v>0</v>
      </c>
      <c r="AS78" s="141">
        <f t="shared" si="411"/>
        <v>0</v>
      </c>
      <c r="AT78" s="141">
        <f t="shared" si="411"/>
        <v>0</v>
      </c>
      <c r="AU78" s="141">
        <f t="shared" si="411"/>
        <v>1309271.42</v>
      </c>
      <c r="AV78" s="141">
        <f t="shared" si="411"/>
        <v>0</v>
      </c>
      <c r="AW78" s="141">
        <f t="shared" si="411"/>
        <v>1309271.42</v>
      </c>
      <c r="AX78" s="141">
        <f t="shared" si="411"/>
        <v>0</v>
      </c>
      <c r="AY78" s="141">
        <f t="shared" si="411"/>
        <v>0</v>
      </c>
      <c r="AZ78" s="141">
        <f t="shared" si="411"/>
        <v>0</v>
      </c>
      <c r="BA78" s="141">
        <f t="shared" si="411"/>
        <v>1309271.42</v>
      </c>
      <c r="BB78" s="142"/>
      <c r="BC78" s="120"/>
      <c r="BD78" s="77"/>
      <c r="BE78" s="77"/>
      <c r="BF78" s="77"/>
      <c r="BG78" s="77"/>
      <c r="BH78" s="77"/>
      <c r="BI78" s="77"/>
    </row>
    <row r="79" spans="1:61" ht="75">
      <c r="A79" s="67">
        <v>2020</v>
      </c>
      <c r="B79" s="67">
        <v>8324</v>
      </c>
      <c r="C79" s="67">
        <v>1</v>
      </c>
      <c r="D79" s="67">
        <v>3</v>
      </c>
      <c r="E79" s="67">
        <v>6</v>
      </c>
      <c r="F79" s="67">
        <v>2000</v>
      </c>
      <c r="G79" s="67">
        <v>2500</v>
      </c>
      <c r="H79" s="67">
        <v>255</v>
      </c>
      <c r="I79" s="69" t="s">
        <v>7</v>
      </c>
      <c r="J79" s="70" t="s">
        <v>48</v>
      </c>
      <c r="L79" s="143">
        <f>+L80</f>
        <v>2641707.5</v>
      </c>
      <c r="M79" s="143">
        <f t="shared" ref="M79:BA79" si="412">+M80</f>
        <v>0</v>
      </c>
      <c r="N79" s="143">
        <f t="shared" si="412"/>
        <v>2641707.5</v>
      </c>
      <c r="O79" s="143">
        <f t="shared" si="412"/>
        <v>0</v>
      </c>
      <c r="P79" s="143">
        <f t="shared" si="412"/>
        <v>0</v>
      </c>
      <c r="Q79" s="143">
        <f t="shared" si="412"/>
        <v>0</v>
      </c>
      <c r="R79" s="143">
        <f t="shared" si="412"/>
        <v>2641707.5</v>
      </c>
      <c r="S79" s="143">
        <f t="shared" si="412"/>
        <v>1140424.3</v>
      </c>
      <c r="T79" s="143">
        <f t="shared" si="412"/>
        <v>0</v>
      </c>
      <c r="U79" s="143">
        <f t="shared" si="412"/>
        <v>1140424.3</v>
      </c>
      <c r="V79" s="143">
        <f t="shared" si="412"/>
        <v>0</v>
      </c>
      <c r="W79" s="143">
        <f t="shared" si="412"/>
        <v>0</v>
      </c>
      <c r="X79" s="143">
        <f t="shared" si="412"/>
        <v>0</v>
      </c>
      <c r="Y79" s="143">
        <f t="shared" si="412"/>
        <v>1140424.3</v>
      </c>
      <c r="Z79" s="143">
        <f t="shared" si="412"/>
        <v>0</v>
      </c>
      <c r="AA79" s="143">
        <f t="shared" si="412"/>
        <v>0</v>
      </c>
      <c r="AB79" s="143">
        <f t="shared" si="412"/>
        <v>0</v>
      </c>
      <c r="AC79" s="143">
        <f t="shared" si="412"/>
        <v>0</v>
      </c>
      <c r="AD79" s="143">
        <f t="shared" si="412"/>
        <v>0</v>
      </c>
      <c r="AE79" s="143">
        <f t="shared" si="412"/>
        <v>0</v>
      </c>
      <c r="AF79" s="143">
        <f t="shared" si="412"/>
        <v>0</v>
      </c>
      <c r="AG79" s="143">
        <f t="shared" si="412"/>
        <v>955983.25</v>
      </c>
      <c r="AH79" s="143">
        <f t="shared" si="412"/>
        <v>0</v>
      </c>
      <c r="AI79" s="143">
        <f t="shared" si="412"/>
        <v>955983.25</v>
      </c>
      <c r="AJ79" s="143">
        <f t="shared" si="412"/>
        <v>0</v>
      </c>
      <c r="AK79" s="143">
        <f t="shared" si="412"/>
        <v>0</v>
      </c>
      <c r="AL79" s="143">
        <f t="shared" si="412"/>
        <v>0</v>
      </c>
      <c r="AM79" s="143">
        <f t="shared" si="412"/>
        <v>955983.25</v>
      </c>
      <c r="AN79" s="143">
        <f t="shared" si="412"/>
        <v>0</v>
      </c>
      <c r="AO79" s="143">
        <f t="shared" si="412"/>
        <v>0</v>
      </c>
      <c r="AP79" s="143">
        <f t="shared" si="412"/>
        <v>0</v>
      </c>
      <c r="AQ79" s="143">
        <f t="shared" si="412"/>
        <v>0</v>
      </c>
      <c r="AR79" s="143">
        <f t="shared" si="412"/>
        <v>0</v>
      </c>
      <c r="AS79" s="143">
        <f t="shared" si="412"/>
        <v>0</v>
      </c>
      <c r="AT79" s="143">
        <f t="shared" si="412"/>
        <v>0</v>
      </c>
      <c r="AU79" s="143">
        <f t="shared" si="412"/>
        <v>545299.94999999995</v>
      </c>
      <c r="AV79" s="143">
        <f t="shared" si="412"/>
        <v>0</v>
      </c>
      <c r="AW79" s="143">
        <f t="shared" si="412"/>
        <v>545299.94999999995</v>
      </c>
      <c r="AX79" s="143">
        <f t="shared" si="412"/>
        <v>0</v>
      </c>
      <c r="AY79" s="143">
        <f t="shared" si="412"/>
        <v>0</v>
      </c>
      <c r="AZ79" s="143">
        <f t="shared" si="412"/>
        <v>0</v>
      </c>
      <c r="BA79" s="143">
        <f t="shared" si="412"/>
        <v>545299.94999999995</v>
      </c>
      <c r="BB79" s="144"/>
      <c r="BC79" s="126"/>
      <c r="BD79" s="78"/>
      <c r="BE79" s="78"/>
      <c r="BF79" s="78"/>
      <c r="BG79" s="78"/>
      <c r="BH79" s="78"/>
      <c r="BI79" s="78"/>
    </row>
    <row r="80" spans="1:61" ht="75">
      <c r="A80" s="71">
        <v>2020</v>
      </c>
      <c r="B80" s="71">
        <v>8324</v>
      </c>
      <c r="C80" s="71">
        <v>1</v>
      </c>
      <c r="D80" s="71">
        <v>3</v>
      </c>
      <c r="E80" s="71">
        <v>6</v>
      </c>
      <c r="F80" s="71">
        <v>2000</v>
      </c>
      <c r="G80" s="71">
        <v>2500</v>
      </c>
      <c r="H80" s="71">
        <v>255</v>
      </c>
      <c r="I80" s="72" t="s">
        <v>128</v>
      </c>
      <c r="J80" s="73" t="s">
        <v>48</v>
      </c>
      <c r="L80" s="145">
        <v>2641707.5</v>
      </c>
      <c r="M80" s="145">
        <v>0</v>
      </c>
      <c r="N80" s="146">
        <f>+L80+M80</f>
        <v>2641707.5</v>
      </c>
      <c r="O80" s="145">
        <v>0</v>
      </c>
      <c r="P80" s="145">
        <v>0</v>
      </c>
      <c r="Q80" s="146">
        <f>+O80+P80</f>
        <v>0</v>
      </c>
      <c r="R80" s="146">
        <f>+N80+Q80</f>
        <v>2641707.5</v>
      </c>
      <c r="S80" s="145">
        <v>1140424.3</v>
      </c>
      <c r="T80" s="145">
        <v>0</v>
      </c>
      <c r="U80" s="145">
        <f t="shared" si="358"/>
        <v>1140424.3</v>
      </c>
      <c r="V80" s="145">
        <v>0</v>
      </c>
      <c r="W80" s="145">
        <v>0</v>
      </c>
      <c r="X80" s="145">
        <f t="shared" si="359"/>
        <v>0</v>
      </c>
      <c r="Y80" s="145">
        <f t="shared" si="360"/>
        <v>1140424.3</v>
      </c>
      <c r="Z80" s="145">
        <v>0</v>
      </c>
      <c r="AA80" s="145">
        <v>0</v>
      </c>
      <c r="AB80" s="145">
        <f t="shared" si="361"/>
        <v>0</v>
      </c>
      <c r="AC80" s="145">
        <v>0</v>
      </c>
      <c r="AD80" s="145">
        <v>0</v>
      </c>
      <c r="AE80" s="145">
        <f t="shared" si="362"/>
        <v>0</v>
      </c>
      <c r="AF80" s="145">
        <f t="shared" si="363"/>
        <v>0</v>
      </c>
      <c r="AG80" s="145">
        <v>955983.25</v>
      </c>
      <c r="AH80" s="145">
        <v>0</v>
      </c>
      <c r="AI80" s="145">
        <f t="shared" si="364"/>
        <v>955983.25</v>
      </c>
      <c r="AJ80" s="145">
        <v>0</v>
      </c>
      <c r="AK80" s="145">
        <v>0</v>
      </c>
      <c r="AL80" s="145">
        <f t="shared" si="365"/>
        <v>0</v>
      </c>
      <c r="AM80" s="145">
        <f t="shared" si="366"/>
        <v>955983.25</v>
      </c>
      <c r="AN80" s="145">
        <v>0</v>
      </c>
      <c r="AO80" s="145">
        <v>0</v>
      </c>
      <c r="AP80" s="145">
        <f t="shared" si="367"/>
        <v>0</v>
      </c>
      <c r="AQ80" s="145">
        <v>0</v>
      </c>
      <c r="AR80" s="145">
        <v>0</v>
      </c>
      <c r="AS80" s="145">
        <f t="shared" si="368"/>
        <v>0</v>
      </c>
      <c r="AT80" s="145">
        <f t="shared" si="369"/>
        <v>0</v>
      </c>
      <c r="AU80" s="145">
        <f t="shared" si="370"/>
        <v>545299.94999999995</v>
      </c>
      <c r="AV80" s="145">
        <f t="shared" si="371"/>
        <v>0</v>
      </c>
      <c r="AW80" s="145">
        <f t="shared" si="372"/>
        <v>545299.94999999995</v>
      </c>
      <c r="AX80" s="145">
        <f t="shared" si="373"/>
        <v>0</v>
      </c>
      <c r="AY80" s="145">
        <f t="shared" si="374"/>
        <v>0</v>
      </c>
      <c r="AZ80" s="145">
        <f t="shared" si="375"/>
        <v>0</v>
      </c>
      <c r="BA80" s="145">
        <f t="shared" si="376"/>
        <v>545299.94999999995</v>
      </c>
      <c r="BB80" s="147">
        <v>13447</v>
      </c>
      <c r="BC80" s="127"/>
      <c r="BD80" s="147">
        <v>10394</v>
      </c>
      <c r="BE80" s="79"/>
      <c r="BF80" s="79"/>
      <c r="BG80" s="79"/>
      <c r="BH80" s="147">
        <f>+BB80-BD80-BF80</f>
        <v>3053</v>
      </c>
      <c r="BI80" s="147"/>
    </row>
    <row r="81" spans="1:61" ht="37.5">
      <c r="A81" s="67">
        <v>2020</v>
      </c>
      <c r="B81" s="67">
        <v>8324</v>
      </c>
      <c r="C81" s="67">
        <v>1</v>
      </c>
      <c r="D81" s="67">
        <v>3</v>
      </c>
      <c r="E81" s="67">
        <v>6</v>
      </c>
      <c r="F81" s="67">
        <v>2000</v>
      </c>
      <c r="G81" s="67">
        <v>2500</v>
      </c>
      <c r="H81" s="67">
        <v>259</v>
      </c>
      <c r="I81" s="69" t="s">
        <v>7</v>
      </c>
      <c r="J81" s="70" t="s">
        <v>66</v>
      </c>
      <c r="L81" s="143">
        <f>+L82</f>
        <v>2318301.17</v>
      </c>
      <c r="M81" s="143">
        <f t="shared" ref="M81:BA81" si="413">+M82</f>
        <v>0</v>
      </c>
      <c r="N81" s="143">
        <f t="shared" si="413"/>
        <v>2318301.17</v>
      </c>
      <c r="O81" s="143">
        <f t="shared" si="413"/>
        <v>0</v>
      </c>
      <c r="P81" s="143">
        <f t="shared" si="413"/>
        <v>0</v>
      </c>
      <c r="Q81" s="143">
        <f t="shared" si="413"/>
        <v>0</v>
      </c>
      <c r="R81" s="143">
        <f t="shared" si="413"/>
        <v>2318301.17</v>
      </c>
      <c r="S81" s="143">
        <f t="shared" si="413"/>
        <v>1476614.34</v>
      </c>
      <c r="T81" s="143">
        <f t="shared" si="413"/>
        <v>0</v>
      </c>
      <c r="U81" s="143">
        <f t="shared" si="413"/>
        <v>1476614.34</v>
      </c>
      <c r="V81" s="143">
        <f t="shared" si="413"/>
        <v>0</v>
      </c>
      <c r="W81" s="143">
        <f t="shared" si="413"/>
        <v>0</v>
      </c>
      <c r="X81" s="143">
        <f t="shared" si="413"/>
        <v>0</v>
      </c>
      <c r="Y81" s="143">
        <f t="shared" si="413"/>
        <v>1476614.34</v>
      </c>
      <c r="Z81" s="143">
        <f t="shared" si="413"/>
        <v>0</v>
      </c>
      <c r="AA81" s="143">
        <f t="shared" si="413"/>
        <v>0</v>
      </c>
      <c r="AB81" s="143">
        <f t="shared" si="413"/>
        <v>0</v>
      </c>
      <c r="AC81" s="143">
        <f t="shared" si="413"/>
        <v>0</v>
      </c>
      <c r="AD81" s="143">
        <f t="shared" si="413"/>
        <v>0</v>
      </c>
      <c r="AE81" s="143">
        <f t="shared" si="413"/>
        <v>0</v>
      </c>
      <c r="AF81" s="143">
        <f t="shared" si="413"/>
        <v>0</v>
      </c>
      <c r="AG81" s="143">
        <f t="shared" si="413"/>
        <v>77715.360000000001</v>
      </c>
      <c r="AH81" s="143">
        <f t="shared" si="413"/>
        <v>0</v>
      </c>
      <c r="AI81" s="143">
        <f t="shared" si="413"/>
        <v>77715.360000000001</v>
      </c>
      <c r="AJ81" s="143">
        <f t="shared" si="413"/>
        <v>0</v>
      </c>
      <c r="AK81" s="143">
        <f t="shared" si="413"/>
        <v>0</v>
      </c>
      <c r="AL81" s="143">
        <f t="shared" si="413"/>
        <v>0</v>
      </c>
      <c r="AM81" s="143">
        <f t="shared" si="413"/>
        <v>77715.360000000001</v>
      </c>
      <c r="AN81" s="143">
        <f t="shared" si="413"/>
        <v>0</v>
      </c>
      <c r="AO81" s="143">
        <f t="shared" si="413"/>
        <v>0</v>
      </c>
      <c r="AP81" s="143">
        <f t="shared" si="413"/>
        <v>0</v>
      </c>
      <c r="AQ81" s="143">
        <f t="shared" si="413"/>
        <v>0</v>
      </c>
      <c r="AR81" s="143">
        <f t="shared" si="413"/>
        <v>0</v>
      </c>
      <c r="AS81" s="143">
        <f t="shared" si="413"/>
        <v>0</v>
      </c>
      <c r="AT81" s="143">
        <f t="shared" si="413"/>
        <v>0</v>
      </c>
      <c r="AU81" s="143">
        <f t="shared" si="413"/>
        <v>763971.46999999986</v>
      </c>
      <c r="AV81" s="143">
        <f t="shared" si="413"/>
        <v>0</v>
      </c>
      <c r="AW81" s="143">
        <f t="shared" si="413"/>
        <v>763971.46999999986</v>
      </c>
      <c r="AX81" s="143">
        <f t="shared" si="413"/>
        <v>0</v>
      </c>
      <c r="AY81" s="143">
        <f t="shared" si="413"/>
        <v>0</v>
      </c>
      <c r="AZ81" s="143">
        <f t="shared" si="413"/>
        <v>0</v>
      </c>
      <c r="BA81" s="143">
        <f t="shared" si="413"/>
        <v>763971.46999999986</v>
      </c>
      <c r="BB81" s="144"/>
      <c r="BC81" s="126"/>
      <c r="BD81" s="78"/>
      <c r="BE81" s="78"/>
      <c r="BF81" s="78"/>
      <c r="BG81" s="78"/>
      <c r="BH81" s="78"/>
      <c r="BI81" s="78"/>
    </row>
    <row r="82" spans="1:61" ht="37.5">
      <c r="A82" s="71">
        <v>2020</v>
      </c>
      <c r="B82" s="71">
        <v>8324</v>
      </c>
      <c r="C82" s="71">
        <v>1</v>
      </c>
      <c r="D82" s="71">
        <v>3</v>
      </c>
      <c r="E82" s="71">
        <v>6</v>
      </c>
      <c r="F82" s="71">
        <v>2000</v>
      </c>
      <c r="G82" s="71">
        <v>2500</v>
      </c>
      <c r="H82" s="71">
        <v>259</v>
      </c>
      <c r="I82" s="72" t="s">
        <v>128</v>
      </c>
      <c r="J82" s="73" t="s">
        <v>66</v>
      </c>
      <c r="L82" s="145">
        <v>2318301.17</v>
      </c>
      <c r="M82" s="145">
        <v>0</v>
      </c>
      <c r="N82" s="146">
        <f>+L82</f>
        <v>2318301.17</v>
      </c>
      <c r="O82" s="145">
        <v>0</v>
      </c>
      <c r="P82" s="145">
        <v>0</v>
      </c>
      <c r="Q82" s="146">
        <f>+O82</f>
        <v>0</v>
      </c>
      <c r="R82" s="146">
        <f>+N82+Q82</f>
        <v>2318301.17</v>
      </c>
      <c r="S82" s="145">
        <v>1476614.34</v>
      </c>
      <c r="T82" s="145">
        <v>0</v>
      </c>
      <c r="U82" s="145">
        <f t="shared" si="358"/>
        <v>1476614.34</v>
      </c>
      <c r="V82" s="145">
        <v>0</v>
      </c>
      <c r="W82" s="145">
        <v>0</v>
      </c>
      <c r="X82" s="145">
        <f t="shared" si="359"/>
        <v>0</v>
      </c>
      <c r="Y82" s="145">
        <f t="shared" si="360"/>
        <v>1476614.34</v>
      </c>
      <c r="Z82" s="145">
        <v>0</v>
      </c>
      <c r="AA82" s="145">
        <v>0</v>
      </c>
      <c r="AB82" s="145">
        <f t="shared" si="361"/>
        <v>0</v>
      </c>
      <c r="AC82" s="145">
        <v>0</v>
      </c>
      <c r="AD82" s="145">
        <v>0</v>
      </c>
      <c r="AE82" s="145">
        <f t="shared" si="362"/>
        <v>0</v>
      </c>
      <c r="AF82" s="145">
        <f t="shared" si="363"/>
        <v>0</v>
      </c>
      <c r="AG82" s="145">
        <v>77715.360000000001</v>
      </c>
      <c r="AH82" s="145">
        <v>0</v>
      </c>
      <c r="AI82" s="145">
        <f t="shared" si="364"/>
        <v>77715.360000000001</v>
      </c>
      <c r="AJ82" s="145">
        <v>0</v>
      </c>
      <c r="AK82" s="145">
        <v>0</v>
      </c>
      <c r="AL82" s="145">
        <f t="shared" si="365"/>
        <v>0</v>
      </c>
      <c r="AM82" s="145">
        <f t="shared" si="366"/>
        <v>77715.360000000001</v>
      </c>
      <c r="AN82" s="145">
        <v>0</v>
      </c>
      <c r="AO82" s="145">
        <v>0</v>
      </c>
      <c r="AP82" s="145">
        <f t="shared" si="367"/>
        <v>0</v>
      </c>
      <c r="AQ82" s="145">
        <v>0</v>
      </c>
      <c r="AR82" s="145">
        <v>0</v>
      </c>
      <c r="AS82" s="145">
        <f t="shared" si="368"/>
        <v>0</v>
      </c>
      <c r="AT82" s="145">
        <f t="shared" si="369"/>
        <v>0</v>
      </c>
      <c r="AU82" s="145">
        <f t="shared" si="370"/>
        <v>763971.46999999986</v>
      </c>
      <c r="AV82" s="145">
        <f t="shared" si="371"/>
        <v>0</v>
      </c>
      <c r="AW82" s="145">
        <f t="shared" si="372"/>
        <v>763971.46999999986</v>
      </c>
      <c r="AX82" s="145">
        <f t="shared" si="373"/>
        <v>0</v>
      </c>
      <c r="AY82" s="145">
        <f t="shared" si="374"/>
        <v>0</v>
      </c>
      <c r="AZ82" s="145">
        <f t="shared" si="375"/>
        <v>0</v>
      </c>
      <c r="BA82" s="145">
        <f t="shared" si="376"/>
        <v>763971.46999999986</v>
      </c>
      <c r="BB82" s="147">
        <v>611</v>
      </c>
      <c r="BC82" s="127"/>
      <c r="BD82" s="147">
        <v>215</v>
      </c>
      <c r="BE82" s="79"/>
      <c r="BF82" s="79"/>
      <c r="BG82" s="79"/>
      <c r="BH82" s="147">
        <f>+BB82-BD82-BF82</f>
        <v>396</v>
      </c>
      <c r="BI82" s="79"/>
    </row>
    <row r="83" spans="1:61" ht="75">
      <c r="A83" s="63">
        <v>2020</v>
      </c>
      <c r="B83" s="63">
        <v>8324</v>
      </c>
      <c r="C83" s="63">
        <v>1</v>
      </c>
      <c r="D83" s="63">
        <v>3</v>
      </c>
      <c r="E83" s="63">
        <v>6</v>
      </c>
      <c r="F83" s="63">
        <v>2000</v>
      </c>
      <c r="G83" s="63">
        <v>2700</v>
      </c>
      <c r="H83" s="63"/>
      <c r="I83" s="65" t="s">
        <v>7</v>
      </c>
      <c r="J83" s="66" t="s">
        <v>13</v>
      </c>
      <c r="L83" s="141">
        <f>+L84</f>
        <v>1605692.53</v>
      </c>
      <c r="M83" s="141">
        <f t="shared" ref="M83:BA84" si="414">+M84</f>
        <v>0</v>
      </c>
      <c r="N83" s="141">
        <f t="shared" si="414"/>
        <v>1605692.53</v>
      </c>
      <c r="O83" s="141">
        <f t="shared" si="414"/>
        <v>0</v>
      </c>
      <c r="P83" s="141">
        <f t="shared" si="414"/>
        <v>0</v>
      </c>
      <c r="Q83" s="141">
        <f t="shared" si="414"/>
        <v>0</v>
      </c>
      <c r="R83" s="141">
        <f t="shared" si="414"/>
        <v>1605692.53</v>
      </c>
      <c r="S83" s="141">
        <f t="shared" si="414"/>
        <v>791686.08</v>
      </c>
      <c r="T83" s="141">
        <f t="shared" si="414"/>
        <v>0</v>
      </c>
      <c r="U83" s="141">
        <f t="shared" si="414"/>
        <v>791686.08</v>
      </c>
      <c r="V83" s="141">
        <f t="shared" si="414"/>
        <v>0</v>
      </c>
      <c r="W83" s="141">
        <f t="shared" si="414"/>
        <v>0</v>
      </c>
      <c r="X83" s="141">
        <f t="shared" si="414"/>
        <v>0</v>
      </c>
      <c r="Y83" s="141">
        <f t="shared" si="414"/>
        <v>791686.08</v>
      </c>
      <c r="Z83" s="141">
        <f t="shared" si="414"/>
        <v>0</v>
      </c>
      <c r="AA83" s="141">
        <f t="shared" si="414"/>
        <v>0</v>
      </c>
      <c r="AB83" s="141">
        <f t="shared" si="414"/>
        <v>0</v>
      </c>
      <c r="AC83" s="141">
        <f t="shared" si="414"/>
        <v>0</v>
      </c>
      <c r="AD83" s="141">
        <f t="shared" si="414"/>
        <v>0</v>
      </c>
      <c r="AE83" s="141">
        <f t="shared" si="414"/>
        <v>0</v>
      </c>
      <c r="AF83" s="141">
        <f t="shared" si="414"/>
        <v>0</v>
      </c>
      <c r="AG83" s="141">
        <f t="shared" si="414"/>
        <v>814006.45</v>
      </c>
      <c r="AH83" s="141">
        <f t="shared" si="414"/>
        <v>0</v>
      </c>
      <c r="AI83" s="141">
        <f t="shared" si="414"/>
        <v>814006.45</v>
      </c>
      <c r="AJ83" s="141">
        <f t="shared" si="414"/>
        <v>0</v>
      </c>
      <c r="AK83" s="141">
        <f t="shared" si="414"/>
        <v>0</v>
      </c>
      <c r="AL83" s="141">
        <f t="shared" si="414"/>
        <v>0</v>
      </c>
      <c r="AM83" s="141">
        <f t="shared" si="414"/>
        <v>814006.45</v>
      </c>
      <c r="AN83" s="141">
        <f t="shared" si="414"/>
        <v>0</v>
      </c>
      <c r="AO83" s="141">
        <f t="shared" si="414"/>
        <v>0</v>
      </c>
      <c r="AP83" s="141">
        <f t="shared" si="414"/>
        <v>0</v>
      </c>
      <c r="AQ83" s="141">
        <f t="shared" si="414"/>
        <v>0</v>
      </c>
      <c r="AR83" s="141">
        <f t="shared" si="414"/>
        <v>0</v>
      </c>
      <c r="AS83" s="141">
        <f t="shared" si="414"/>
        <v>0</v>
      </c>
      <c r="AT83" s="141">
        <f t="shared" si="414"/>
        <v>0</v>
      </c>
      <c r="AU83" s="141">
        <f t="shared" si="414"/>
        <v>1.1641532182693481E-10</v>
      </c>
      <c r="AV83" s="141">
        <f t="shared" si="414"/>
        <v>0</v>
      </c>
      <c r="AW83" s="141">
        <f t="shared" si="414"/>
        <v>1.1641532182693481E-10</v>
      </c>
      <c r="AX83" s="141">
        <f t="shared" si="414"/>
        <v>0</v>
      </c>
      <c r="AY83" s="141">
        <f t="shared" si="414"/>
        <v>0</v>
      </c>
      <c r="AZ83" s="141">
        <f t="shared" si="414"/>
        <v>0</v>
      </c>
      <c r="BA83" s="141">
        <f t="shared" si="414"/>
        <v>1.1641532182693481E-10</v>
      </c>
      <c r="BB83" s="161"/>
      <c r="BC83" s="120"/>
      <c r="BD83" s="77"/>
      <c r="BE83" s="77"/>
      <c r="BF83" s="77"/>
      <c r="BG83" s="77"/>
      <c r="BH83" s="77"/>
      <c r="BI83" s="77"/>
    </row>
    <row r="84" spans="1:61" ht="37.5">
      <c r="A84" s="67">
        <v>2020</v>
      </c>
      <c r="B84" s="67">
        <v>8324</v>
      </c>
      <c r="C84" s="67">
        <v>1</v>
      </c>
      <c r="D84" s="67">
        <v>3</v>
      </c>
      <c r="E84" s="67">
        <v>6</v>
      </c>
      <c r="F84" s="67">
        <v>2000</v>
      </c>
      <c r="G84" s="67">
        <v>2700</v>
      </c>
      <c r="H84" s="67">
        <v>272</v>
      </c>
      <c r="I84" s="69" t="s">
        <v>7</v>
      </c>
      <c r="J84" s="70" t="s">
        <v>14</v>
      </c>
      <c r="L84" s="143">
        <f>+L85</f>
        <v>1605692.53</v>
      </c>
      <c r="M84" s="143">
        <f t="shared" si="414"/>
        <v>0</v>
      </c>
      <c r="N84" s="143">
        <f t="shared" si="414"/>
        <v>1605692.53</v>
      </c>
      <c r="O84" s="143">
        <f t="shared" si="414"/>
        <v>0</v>
      </c>
      <c r="P84" s="143">
        <f t="shared" si="414"/>
        <v>0</v>
      </c>
      <c r="Q84" s="143">
        <f t="shared" si="414"/>
        <v>0</v>
      </c>
      <c r="R84" s="143">
        <f t="shared" si="414"/>
        <v>1605692.53</v>
      </c>
      <c r="S84" s="143">
        <f t="shared" si="414"/>
        <v>791686.08</v>
      </c>
      <c r="T84" s="143">
        <f t="shared" si="414"/>
        <v>0</v>
      </c>
      <c r="U84" s="143">
        <f t="shared" si="414"/>
        <v>791686.08</v>
      </c>
      <c r="V84" s="143">
        <f t="shared" si="414"/>
        <v>0</v>
      </c>
      <c r="W84" s="143">
        <f t="shared" si="414"/>
        <v>0</v>
      </c>
      <c r="X84" s="143">
        <f t="shared" si="414"/>
        <v>0</v>
      </c>
      <c r="Y84" s="143">
        <f t="shared" si="414"/>
        <v>791686.08</v>
      </c>
      <c r="Z84" s="143">
        <f t="shared" si="414"/>
        <v>0</v>
      </c>
      <c r="AA84" s="143">
        <f t="shared" si="414"/>
        <v>0</v>
      </c>
      <c r="AB84" s="143">
        <f t="shared" si="414"/>
        <v>0</v>
      </c>
      <c r="AC84" s="143">
        <f t="shared" si="414"/>
        <v>0</v>
      </c>
      <c r="AD84" s="143">
        <f t="shared" si="414"/>
        <v>0</v>
      </c>
      <c r="AE84" s="143">
        <f t="shared" si="414"/>
        <v>0</v>
      </c>
      <c r="AF84" s="143">
        <f t="shared" si="414"/>
        <v>0</v>
      </c>
      <c r="AG84" s="143">
        <f t="shared" si="414"/>
        <v>814006.45</v>
      </c>
      <c r="AH84" s="143">
        <f t="shared" si="414"/>
        <v>0</v>
      </c>
      <c r="AI84" s="143">
        <f t="shared" si="414"/>
        <v>814006.45</v>
      </c>
      <c r="AJ84" s="143">
        <f t="shared" si="414"/>
        <v>0</v>
      </c>
      <c r="AK84" s="143">
        <f t="shared" si="414"/>
        <v>0</v>
      </c>
      <c r="AL84" s="143">
        <f t="shared" si="414"/>
        <v>0</v>
      </c>
      <c r="AM84" s="143">
        <f t="shared" si="414"/>
        <v>814006.45</v>
      </c>
      <c r="AN84" s="143">
        <f t="shared" si="414"/>
        <v>0</v>
      </c>
      <c r="AO84" s="143">
        <f t="shared" si="414"/>
        <v>0</v>
      </c>
      <c r="AP84" s="143">
        <f t="shared" si="414"/>
        <v>0</v>
      </c>
      <c r="AQ84" s="143">
        <f t="shared" si="414"/>
        <v>0</v>
      </c>
      <c r="AR84" s="143">
        <f t="shared" si="414"/>
        <v>0</v>
      </c>
      <c r="AS84" s="143">
        <f t="shared" si="414"/>
        <v>0</v>
      </c>
      <c r="AT84" s="143">
        <f t="shared" si="414"/>
        <v>0</v>
      </c>
      <c r="AU84" s="143">
        <f t="shared" si="414"/>
        <v>1.1641532182693481E-10</v>
      </c>
      <c r="AV84" s="143">
        <f t="shared" si="414"/>
        <v>0</v>
      </c>
      <c r="AW84" s="143">
        <f t="shared" si="414"/>
        <v>1.1641532182693481E-10</v>
      </c>
      <c r="AX84" s="143">
        <f t="shared" si="414"/>
        <v>0</v>
      </c>
      <c r="AY84" s="143">
        <f t="shared" si="414"/>
        <v>0</v>
      </c>
      <c r="AZ84" s="143">
        <f t="shared" si="414"/>
        <v>0</v>
      </c>
      <c r="BA84" s="143">
        <f t="shared" si="414"/>
        <v>1.1641532182693481E-10</v>
      </c>
      <c r="BB84" s="144"/>
      <c r="BC84" s="126"/>
      <c r="BD84" s="78"/>
      <c r="BE84" s="78"/>
      <c r="BF84" s="78"/>
      <c r="BG84" s="78"/>
      <c r="BH84" s="78"/>
      <c r="BI84" s="78"/>
    </row>
    <row r="85" spans="1:61" ht="37.5">
      <c r="A85" s="71">
        <v>2020</v>
      </c>
      <c r="B85" s="71">
        <v>8324</v>
      </c>
      <c r="C85" s="71">
        <v>1</v>
      </c>
      <c r="D85" s="71">
        <v>3</v>
      </c>
      <c r="E85" s="71">
        <v>6</v>
      </c>
      <c r="F85" s="71">
        <v>2000</v>
      </c>
      <c r="G85" s="71">
        <v>2700</v>
      </c>
      <c r="H85" s="71">
        <v>272</v>
      </c>
      <c r="I85" s="72" t="s">
        <v>128</v>
      </c>
      <c r="J85" s="73" t="s">
        <v>14</v>
      </c>
      <c r="L85" s="145">
        <v>1605692.53</v>
      </c>
      <c r="M85" s="145">
        <v>0</v>
      </c>
      <c r="N85" s="146">
        <f>+L85</f>
        <v>1605692.53</v>
      </c>
      <c r="O85" s="145">
        <v>0</v>
      </c>
      <c r="P85" s="145">
        <v>0</v>
      </c>
      <c r="Q85" s="146">
        <v>0</v>
      </c>
      <c r="R85" s="146">
        <f>+N85+Q85</f>
        <v>1605692.53</v>
      </c>
      <c r="S85" s="145">
        <v>791686.08</v>
      </c>
      <c r="T85" s="145">
        <v>0</v>
      </c>
      <c r="U85" s="145">
        <f t="shared" ref="U85:U129" si="415">+S85+T85</f>
        <v>791686.08</v>
      </c>
      <c r="V85" s="145">
        <v>0</v>
      </c>
      <c r="W85" s="145">
        <v>0</v>
      </c>
      <c r="X85" s="145">
        <f t="shared" ref="X85:X129" si="416">+V85+W85</f>
        <v>0</v>
      </c>
      <c r="Y85" s="145">
        <f t="shared" ref="Y85:Y129" si="417">+U85+X85</f>
        <v>791686.08</v>
      </c>
      <c r="Z85" s="145">
        <v>0</v>
      </c>
      <c r="AA85" s="145">
        <v>0</v>
      </c>
      <c r="AB85" s="145">
        <f t="shared" ref="AB85:AB129" si="418">+Z85+AA85</f>
        <v>0</v>
      </c>
      <c r="AC85" s="145">
        <v>0</v>
      </c>
      <c r="AD85" s="145">
        <v>0</v>
      </c>
      <c r="AE85" s="145">
        <f t="shared" ref="AE85:AE129" si="419">+AC85+AD85</f>
        <v>0</v>
      </c>
      <c r="AF85" s="145">
        <f t="shared" ref="AF85:AF129" si="420">+AB85+AE85</f>
        <v>0</v>
      </c>
      <c r="AG85" s="145">
        <v>814006.45</v>
      </c>
      <c r="AH85" s="145">
        <v>0</v>
      </c>
      <c r="AI85" s="145">
        <f t="shared" ref="AI85:AI129" si="421">+AG85+AH85</f>
        <v>814006.45</v>
      </c>
      <c r="AJ85" s="145">
        <v>0</v>
      </c>
      <c r="AK85" s="145">
        <v>0</v>
      </c>
      <c r="AL85" s="145">
        <f t="shared" ref="AL85:AL129" si="422">+AJ85+AK85</f>
        <v>0</v>
      </c>
      <c r="AM85" s="145">
        <f t="shared" ref="AM85:AM129" si="423">+AI85+AL85</f>
        <v>814006.45</v>
      </c>
      <c r="AN85" s="145">
        <v>0</v>
      </c>
      <c r="AO85" s="145">
        <v>0</v>
      </c>
      <c r="AP85" s="145">
        <f t="shared" ref="AP85:AP129" si="424">+AN85+AO85</f>
        <v>0</v>
      </c>
      <c r="AQ85" s="145">
        <v>0</v>
      </c>
      <c r="AR85" s="145">
        <v>0</v>
      </c>
      <c r="AS85" s="145">
        <f t="shared" ref="AS85:AS129" si="425">+AQ85+AR85</f>
        <v>0</v>
      </c>
      <c r="AT85" s="145">
        <f t="shared" ref="AT85:AT129" si="426">+AP85+AS85</f>
        <v>0</v>
      </c>
      <c r="AU85" s="145">
        <f t="shared" ref="AU85:AU129" si="427">+L85-S85-Z85-AG85-AN85</f>
        <v>1.1641532182693481E-10</v>
      </c>
      <c r="AV85" s="145">
        <f t="shared" ref="AV85:AV129" si="428">+M85-T85-AA85-AH85-AO85</f>
        <v>0</v>
      </c>
      <c r="AW85" s="145">
        <f t="shared" ref="AW85:AW129" si="429">+N85-U85-AB85-AI85-AP85</f>
        <v>1.1641532182693481E-10</v>
      </c>
      <c r="AX85" s="145">
        <f t="shared" ref="AX85:AX129" si="430">+O85-V85-AC85-AJ85-AQ85</f>
        <v>0</v>
      </c>
      <c r="AY85" s="145">
        <f t="shared" ref="AY85:AY129" si="431">+P85-W85-AD85-AK85-AR85</f>
        <v>0</v>
      </c>
      <c r="AZ85" s="145">
        <f t="shared" ref="AZ85:AZ129" si="432">+Q85-X85-AE85-AL85-AS85</f>
        <v>0</v>
      </c>
      <c r="BA85" s="145">
        <f t="shared" ref="BA85:BA129" si="433">+R85-Y85-AF85-AM85-AT85</f>
        <v>1.1641532182693481E-10</v>
      </c>
      <c r="BB85" s="147">
        <v>37253</v>
      </c>
      <c r="BC85" s="127"/>
      <c r="BD85" s="147">
        <v>2400</v>
      </c>
      <c r="BE85" s="79"/>
      <c r="BF85" s="79"/>
      <c r="BG85" s="79"/>
      <c r="BH85" s="147">
        <f>+BB85-BD85-BF85</f>
        <v>34853</v>
      </c>
      <c r="BI85" s="79"/>
    </row>
    <row r="86" spans="1:61" ht="37.5">
      <c r="A86" s="59">
        <v>2020</v>
      </c>
      <c r="B86" s="59">
        <v>8324</v>
      </c>
      <c r="C86" s="59">
        <v>1</v>
      </c>
      <c r="D86" s="59">
        <v>3</v>
      </c>
      <c r="E86" s="59">
        <v>6</v>
      </c>
      <c r="F86" s="59">
        <v>3000</v>
      </c>
      <c r="G86" s="59"/>
      <c r="H86" s="59"/>
      <c r="I86" s="61" t="s">
        <v>7</v>
      </c>
      <c r="J86" s="62" t="s">
        <v>17</v>
      </c>
      <c r="L86" s="139">
        <f>+L87</f>
        <v>4847743.34</v>
      </c>
      <c r="M86" s="139">
        <f t="shared" ref="M86:BA88" si="434">+M87</f>
        <v>0</v>
      </c>
      <c r="N86" s="139">
        <f t="shared" si="434"/>
        <v>4847743.34</v>
      </c>
      <c r="O86" s="139">
        <f t="shared" si="434"/>
        <v>0</v>
      </c>
      <c r="P86" s="139">
        <f t="shared" si="434"/>
        <v>0</v>
      </c>
      <c r="Q86" s="139">
        <f t="shared" si="434"/>
        <v>0</v>
      </c>
      <c r="R86" s="139">
        <f t="shared" si="434"/>
        <v>4847743.34</v>
      </c>
      <c r="S86" s="139">
        <f t="shared" si="434"/>
        <v>433866.22</v>
      </c>
      <c r="T86" s="139">
        <f t="shared" si="434"/>
        <v>0</v>
      </c>
      <c r="U86" s="139">
        <f t="shared" si="434"/>
        <v>433866.22</v>
      </c>
      <c r="V86" s="139">
        <f t="shared" si="434"/>
        <v>0</v>
      </c>
      <c r="W86" s="139">
        <f t="shared" si="434"/>
        <v>0</v>
      </c>
      <c r="X86" s="139">
        <f t="shared" si="434"/>
        <v>0</v>
      </c>
      <c r="Y86" s="139">
        <f t="shared" si="434"/>
        <v>433866.22</v>
      </c>
      <c r="Z86" s="139">
        <f t="shared" si="434"/>
        <v>0</v>
      </c>
      <c r="AA86" s="139">
        <f t="shared" si="434"/>
        <v>0</v>
      </c>
      <c r="AB86" s="139">
        <f t="shared" si="434"/>
        <v>0</v>
      </c>
      <c r="AC86" s="139">
        <f t="shared" si="434"/>
        <v>0</v>
      </c>
      <c r="AD86" s="139">
        <f t="shared" si="434"/>
        <v>0</v>
      </c>
      <c r="AE86" s="139">
        <f t="shared" si="434"/>
        <v>0</v>
      </c>
      <c r="AF86" s="139">
        <f t="shared" si="434"/>
        <v>0</v>
      </c>
      <c r="AG86" s="139">
        <f t="shared" si="434"/>
        <v>1278981.1200000001</v>
      </c>
      <c r="AH86" s="139">
        <f t="shared" si="434"/>
        <v>0</v>
      </c>
      <c r="AI86" s="139">
        <f t="shared" si="434"/>
        <v>1278981.1200000001</v>
      </c>
      <c r="AJ86" s="139">
        <f t="shared" si="434"/>
        <v>0</v>
      </c>
      <c r="AK86" s="139">
        <f t="shared" si="434"/>
        <v>0</v>
      </c>
      <c r="AL86" s="139">
        <f t="shared" si="434"/>
        <v>0</v>
      </c>
      <c r="AM86" s="139">
        <f t="shared" si="434"/>
        <v>1278981.1200000001</v>
      </c>
      <c r="AN86" s="139">
        <f t="shared" si="434"/>
        <v>0</v>
      </c>
      <c r="AO86" s="139">
        <f t="shared" si="434"/>
        <v>0</v>
      </c>
      <c r="AP86" s="139">
        <f t="shared" si="434"/>
        <v>0</v>
      </c>
      <c r="AQ86" s="139">
        <f t="shared" si="434"/>
        <v>0</v>
      </c>
      <c r="AR86" s="139">
        <f t="shared" si="434"/>
        <v>0</v>
      </c>
      <c r="AS86" s="139">
        <f t="shared" si="434"/>
        <v>0</v>
      </c>
      <c r="AT86" s="139">
        <f t="shared" si="434"/>
        <v>0</v>
      </c>
      <c r="AU86" s="139">
        <f t="shared" si="434"/>
        <v>3134896</v>
      </c>
      <c r="AV86" s="139">
        <f t="shared" si="434"/>
        <v>0</v>
      </c>
      <c r="AW86" s="139">
        <f t="shared" si="434"/>
        <v>3134896</v>
      </c>
      <c r="AX86" s="139">
        <f t="shared" si="434"/>
        <v>0</v>
      </c>
      <c r="AY86" s="139">
        <f t="shared" si="434"/>
        <v>0</v>
      </c>
      <c r="AZ86" s="139">
        <f t="shared" si="434"/>
        <v>0</v>
      </c>
      <c r="BA86" s="139">
        <f t="shared" si="434"/>
        <v>3134896</v>
      </c>
      <c r="BB86" s="140"/>
      <c r="BC86" s="125"/>
      <c r="BD86" s="76"/>
      <c r="BE86" s="76"/>
      <c r="BF86" s="76"/>
      <c r="BG86" s="76"/>
      <c r="BH86" s="76"/>
      <c r="BI86" s="76"/>
    </row>
    <row r="87" spans="1:61" ht="75">
      <c r="A87" s="63">
        <v>2020</v>
      </c>
      <c r="B87" s="63">
        <v>8324</v>
      </c>
      <c r="C87" s="63">
        <v>1</v>
      </c>
      <c r="D87" s="63">
        <v>3</v>
      </c>
      <c r="E87" s="63">
        <v>6</v>
      </c>
      <c r="F87" s="63">
        <v>3000</v>
      </c>
      <c r="G87" s="63">
        <v>3500</v>
      </c>
      <c r="H87" s="63"/>
      <c r="I87" s="65" t="s">
        <v>7</v>
      </c>
      <c r="J87" s="66" t="s">
        <v>79</v>
      </c>
      <c r="L87" s="141">
        <f>+L88</f>
        <v>4847743.34</v>
      </c>
      <c r="M87" s="141">
        <f t="shared" si="434"/>
        <v>0</v>
      </c>
      <c r="N87" s="141">
        <f t="shared" si="434"/>
        <v>4847743.34</v>
      </c>
      <c r="O87" s="141">
        <f t="shared" si="434"/>
        <v>0</v>
      </c>
      <c r="P87" s="141">
        <f t="shared" si="434"/>
        <v>0</v>
      </c>
      <c r="Q87" s="141">
        <f t="shared" si="434"/>
        <v>0</v>
      </c>
      <c r="R87" s="141">
        <f t="shared" si="434"/>
        <v>4847743.34</v>
      </c>
      <c r="S87" s="141">
        <f t="shared" si="434"/>
        <v>433866.22</v>
      </c>
      <c r="T87" s="141">
        <f t="shared" si="434"/>
        <v>0</v>
      </c>
      <c r="U87" s="141">
        <f t="shared" si="434"/>
        <v>433866.22</v>
      </c>
      <c r="V87" s="141">
        <f t="shared" si="434"/>
        <v>0</v>
      </c>
      <c r="W87" s="141">
        <f t="shared" si="434"/>
        <v>0</v>
      </c>
      <c r="X87" s="141">
        <f t="shared" si="434"/>
        <v>0</v>
      </c>
      <c r="Y87" s="141">
        <f t="shared" si="434"/>
        <v>433866.22</v>
      </c>
      <c r="Z87" s="141">
        <f t="shared" si="434"/>
        <v>0</v>
      </c>
      <c r="AA87" s="141">
        <f t="shared" si="434"/>
        <v>0</v>
      </c>
      <c r="AB87" s="141">
        <f t="shared" si="434"/>
        <v>0</v>
      </c>
      <c r="AC87" s="141">
        <f t="shared" si="434"/>
        <v>0</v>
      </c>
      <c r="AD87" s="141">
        <f t="shared" si="434"/>
        <v>0</v>
      </c>
      <c r="AE87" s="141">
        <f t="shared" si="434"/>
        <v>0</v>
      </c>
      <c r="AF87" s="141">
        <f t="shared" si="434"/>
        <v>0</v>
      </c>
      <c r="AG87" s="141">
        <f t="shared" si="434"/>
        <v>1278981.1200000001</v>
      </c>
      <c r="AH87" s="141">
        <f t="shared" si="434"/>
        <v>0</v>
      </c>
      <c r="AI87" s="141">
        <f t="shared" si="434"/>
        <v>1278981.1200000001</v>
      </c>
      <c r="AJ87" s="141">
        <f t="shared" si="434"/>
        <v>0</v>
      </c>
      <c r="AK87" s="141">
        <f t="shared" si="434"/>
        <v>0</v>
      </c>
      <c r="AL87" s="141">
        <f t="shared" si="434"/>
        <v>0</v>
      </c>
      <c r="AM87" s="141">
        <f t="shared" si="434"/>
        <v>1278981.1200000001</v>
      </c>
      <c r="AN87" s="141">
        <f t="shared" si="434"/>
        <v>0</v>
      </c>
      <c r="AO87" s="141">
        <f t="shared" si="434"/>
        <v>0</v>
      </c>
      <c r="AP87" s="141">
        <f t="shared" si="434"/>
        <v>0</v>
      </c>
      <c r="AQ87" s="141">
        <f t="shared" si="434"/>
        <v>0</v>
      </c>
      <c r="AR87" s="141">
        <f t="shared" si="434"/>
        <v>0</v>
      </c>
      <c r="AS87" s="141">
        <f t="shared" si="434"/>
        <v>0</v>
      </c>
      <c r="AT87" s="141">
        <f t="shared" si="434"/>
        <v>0</v>
      </c>
      <c r="AU87" s="141">
        <f t="shared" si="434"/>
        <v>3134896</v>
      </c>
      <c r="AV87" s="141">
        <f t="shared" si="434"/>
        <v>0</v>
      </c>
      <c r="AW87" s="141">
        <f t="shared" si="434"/>
        <v>3134896</v>
      </c>
      <c r="AX87" s="141">
        <f t="shared" si="434"/>
        <v>0</v>
      </c>
      <c r="AY87" s="141">
        <f t="shared" si="434"/>
        <v>0</v>
      </c>
      <c r="AZ87" s="141">
        <f t="shared" si="434"/>
        <v>0</v>
      </c>
      <c r="BA87" s="141">
        <f t="shared" si="434"/>
        <v>3134896</v>
      </c>
      <c r="BB87" s="161"/>
      <c r="BC87" s="120"/>
      <c r="BD87" s="77"/>
      <c r="BE87" s="77"/>
      <c r="BF87" s="77"/>
      <c r="BG87" s="77"/>
      <c r="BH87" s="77"/>
      <c r="BI87" s="77"/>
    </row>
    <row r="88" spans="1:61" ht="112.5">
      <c r="A88" s="67">
        <v>2020</v>
      </c>
      <c r="B88" s="67">
        <v>8324</v>
      </c>
      <c r="C88" s="67">
        <v>1</v>
      </c>
      <c r="D88" s="67">
        <v>3</v>
      </c>
      <c r="E88" s="67">
        <v>6</v>
      </c>
      <c r="F88" s="67">
        <v>3000</v>
      </c>
      <c r="G88" s="67">
        <v>3500</v>
      </c>
      <c r="H88" s="67">
        <v>354</v>
      </c>
      <c r="I88" s="69" t="s">
        <v>7</v>
      </c>
      <c r="J88" s="102" t="s">
        <v>67</v>
      </c>
      <c r="L88" s="143">
        <f>+L89</f>
        <v>4847743.34</v>
      </c>
      <c r="M88" s="143">
        <f t="shared" si="434"/>
        <v>0</v>
      </c>
      <c r="N88" s="143">
        <f t="shared" si="434"/>
        <v>4847743.34</v>
      </c>
      <c r="O88" s="143">
        <f t="shared" si="434"/>
        <v>0</v>
      </c>
      <c r="P88" s="143">
        <f t="shared" si="434"/>
        <v>0</v>
      </c>
      <c r="Q88" s="143">
        <f t="shared" si="434"/>
        <v>0</v>
      </c>
      <c r="R88" s="143">
        <f t="shared" si="434"/>
        <v>4847743.34</v>
      </c>
      <c r="S88" s="143">
        <f t="shared" si="434"/>
        <v>433866.22</v>
      </c>
      <c r="T88" s="143">
        <f t="shared" si="434"/>
        <v>0</v>
      </c>
      <c r="U88" s="143">
        <f t="shared" si="434"/>
        <v>433866.22</v>
      </c>
      <c r="V88" s="143">
        <f t="shared" si="434"/>
        <v>0</v>
      </c>
      <c r="W88" s="143">
        <f t="shared" si="434"/>
        <v>0</v>
      </c>
      <c r="X88" s="143">
        <f t="shared" si="434"/>
        <v>0</v>
      </c>
      <c r="Y88" s="143">
        <f t="shared" si="434"/>
        <v>433866.22</v>
      </c>
      <c r="Z88" s="143">
        <f t="shared" si="434"/>
        <v>0</v>
      </c>
      <c r="AA88" s="143">
        <f t="shared" si="434"/>
        <v>0</v>
      </c>
      <c r="AB88" s="143">
        <f t="shared" si="434"/>
        <v>0</v>
      </c>
      <c r="AC88" s="143">
        <f t="shared" si="434"/>
        <v>0</v>
      </c>
      <c r="AD88" s="143">
        <f t="shared" si="434"/>
        <v>0</v>
      </c>
      <c r="AE88" s="143">
        <f t="shared" si="434"/>
        <v>0</v>
      </c>
      <c r="AF88" s="143">
        <f t="shared" si="434"/>
        <v>0</v>
      </c>
      <c r="AG88" s="143">
        <f t="shared" si="434"/>
        <v>1278981.1200000001</v>
      </c>
      <c r="AH88" s="143">
        <f t="shared" si="434"/>
        <v>0</v>
      </c>
      <c r="AI88" s="143">
        <f t="shared" si="434"/>
        <v>1278981.1200000001</v>
      </c>
      <c r="AJ88" s="143">
        <f t="shared" si="434"/>
        <v>0</v>
      </c>
      <c r="AK88" s="143">
        <f t="shared" si="434"/>
        <v>0</v>
      </c>
      <c r="AL88" s="143">
        <f t="shared" si="434"/>
        <v>0</v>
      </c>
      <c r="AM88" s="143">
        <f t="shared" si="434"/>
        <v>1278981.1200000001</v>
      </c>
      <c r="AN88" s="143">
        <f t="shared" si="434"/>
        <v>0</v>
      </c>
      <c r="AO88" s="143">
        <f t="shared" si="434"/>
        <v>0</v>
      </c>
      <c r="AP88" s="143">
        <f t="shared" si="434"/>
        <v>0</v>
      </c>
      <c r="AQ88" s="143">
        <f t="shared" si="434"/>
        <v>0</v>
      </c>
      <c r="AR88" s="143">
        <f t="shared" si="434"/>
        <v>0</v>
      </c>
      <c r="AS88" s="143">
        <f t="shared" si="434"/>
        <v>0</v>
      </c>
      <c r="AT88" s="143">
        <f t="shared" si="434"/>
        <v>0</v>
      </c>
      <c r="AU88" s="143">
        <f t="shared" si="434"/>
        <v>3134896</v>
      </c>
      <c r="AV88" s="143">
        <f t="shared" si="434"/>
        <v>0</v>
      </c>
      <c r="AW88" s="143">
        <f t="shared" si="434"/>
        <v>3134896</v>
      </c>
      <c r="AX88" s="143">
        <f t="shared" si="434"/>
        <v>0</v>
      </c>
      <c r="AY88" s="143">
        <f t="shared" si="434"/>
        <v>0</v>
      </c>
      <c r="AZ88" s="143">
        <f t="shared" si="434"/>
        <v>0</v>
      </c>
      <c r="BA88" s="143">
        <f t="shared" si="434"/>
        <v>3134896</v>
      </c>
      <c r="BB88" s="144"/>
      <c r="BC88" s="126"/>
      <c r="BD88" s="78"/>
      <c r="BE88" s="78"/>
      <c r="BF88" s="78"/>
      <c r="BG88" s="78"/>
      <c r="BH88" s="78"/>
      <c r="BI88" s="78"/>
    </row>
    <row r="89" spans="1:61" ht="112.5">
      <c r="A89" s="71">
        <v>2020</v>
      </c>
      <c r="B89" s="71">
        <v>8324</v>
      </c>
      <c r="C89" s="71">
        <v>1</v>
      </c>
      <c r="D89" s="71">
        <v>3</v>
      </c>
      <c r="E89" s="71">
        <v>6</v>
      </c>
      <c r="F89" s="71">
        <v>3000</v>
      </c>
      <c r="G89" s="71">
        <v>3500</v>
      </c>
      <c r="H89" s="71">
        <v>354</v>
      </c>
      <c r="I89" s="72" t="s">
        <v>128</v>
      </c>
      <c r="J89" s="73" t="s">
        <v>67</v>
      </c>
      <c r="L89" s="145">
        <v>4847743.34</v>
      </c>
      <c r="M89" s="145">
        <v>0</v>
      </c>
      <c r="N89" s="146">
        <f>+L89</f>
        <v>4847743.34</v>
      </c>
      <c r="O89" s="145">
        <v>0</v>
      </c>
      <c r="P89" s="145">
        <v>0</v>
      </c>
      <c r="Q89" s="146">
        <v>0</v>
      </c>
      <c r="R89" s="146">
        <f>+N89+Q89</f>
        <v>4847743.34</v>
      </c>
      <c r="S89" s="145">
        <v>433866.22</v>
      </c>
      <c r="T89" s="145">
        <v>0</v>
      </c>
      <c r="U89" s="145">
        <f t="shared" si="415"/>
        <v>433866.22</v>
      </c>
      <c r="V89" s="145">
        <v>0</v>
      </c>
      <c r="W89" s="145">
        <v>0</v>
      </c>
      <c r="X89" s="145">
        <f t="shared" si="416"/>
        <v>0</v>
      </c>
      <c r="Y89" s="145">
        <f t="shared" si="417"/>
        <v>433866.22</v>
      </c>
      <c r="Z89" s="145">
        <v>0</v>
      </c>
      <c r="AA89" s="145">
        <v>0</v>
      </c>
      <c r="AB89" s="145">
        <f t="shared" si="418"/>
        <v>0</v>
      </c>
      <c r="AC89" s="145">
        <v>0</v>
      </c>
      <c r="AD89" s="145">
        <v>0</v>
      </c>
      <c r="AE89" s="145">
        <f t="shared" si="419"/>
        <v>0</v>
      </c>
      <c r="AF89" s="145">
        <f t="shared" si="420"/>
        <v>0</v>
      </c>
      <c r="AG89" s="145">
        <v>1278981.1200000001</v>
      </c>
      <c r="AH89" s="145">
        <v>0</v>
      </c>
      <c r="AI89" s="145">
        <f t="shared" si="421"/>
        <v>1278981.1200000001</v>
      </c>
      <c r="AJ89" s="145">
        <v>0</v>
      </c>
      <c r="AK89" s="145">
        <v>0</v>
      </c>
      <c r="AL89" s="145">
        <f t="shared" si="422"/>
        <v>0</v>
      </c>
      <c r="AM89" s="145">
        <f t="shared" si="423"/>
        <v>1278981.1200000001</v>
      </c>
      <c r="AN89" s="145">
        <v>0</v>
      </c>
      <c r="AO89" s="145">
        <v>0</v>
      </c>
      <c r="AP89" s="145">
        <f t="shared" si="424"/>
        <v>0</v>
      </c>
      <c r="AQ89" s="145">
        <v>0</v>
      </c>
      <c r="AR89" s="145">
        <v>0</v>
      </c>
      <c r="AS89" s="145">
        <f t="shared" si="425"/>
        <v>0</v>
      </c>
      <c r="AT89" s="145">
        <f t="shared" si="426"/>
        <v>0</v>
      </c>
      <c r="AU89" s="145">
        <f t="shared" si="427"/>
        <v>3134896</v>
      </c>
      <c r="AV89" s="145">
        <f t="shared" si="428"/>
        <v>0</v>
      </c>
      <c r="AW89" s="145">
        <f t="shared" si="429"/>
        <v>3134896</v>
      </c>
      <c r="AX89" s="145">
        <f t="shared" si="430"/>
        <v>0</v>
      </c>
      <c r="AY89" s="145">
        <f t="shared" si="431"/>
        <v>0</v>
      </c>
      <c r="AZ89" s="145">
        <f t="shared" si="432"/>
        <v>0</v>
      </c>
      <c r="BA89" s="145">
        <f t="shared" si="433"/>
        <v>3134896</v>
      </c>
      <c r="BB89" s="147">
        <v>52</v>
      </c>
      <c r="BC89" s="127"/>
      <c r="BD89" s="147">
        <v>42</v>
      </c>
      <c r="BE89" s="79"/>
      <c r="BF89" s="79"/>
      <c r="BG89" s="79"/>
      <c r="BH89" s="147">
        <f>+BB89-BD89-BF89</f>
        <v>10</v>
      </c>
      <c r="BI89" s="79"/>
    </row>
    <row r="90" spans="1:61" ht="375">
      <c r="A90" s="45">
        <v>2020</v>
      </c>
      <c r="B90" s="45">
        <v>8324</v>
      </c>
      <c r="C90" s="45">
        <v>2</v>
      </c>
      <c r="D90" s="45" t="s">
        <v>1</v>
      </c>
      <c r="E90" s="45"/>
      <c r="F90" s="45"/>
      <c r="G90" s="45"/>
      <c r="H90" s="46"/>
      <c r="I90" s="47" t="s">
        <v>7</v>
      </c>
      <c r="J90" s="48" t="s">
        <v>136</v>
      </c>
      <c r="L90" s="133">
        <f>+L91</f>
        <v>0</v>
      </c>
      <c r="M90" s="133">
        <f t="shared" ref="M90" si="435">+M91</f>
        <v>0</v>
      </c>
      <c r="N90" s="133">
        <f t="shared" ref="N90" si="436">+N91</f>
        <v>0</v>
      </c>
      <c r="O90" s="133">
        <f t="shared" ref="O90" si="437">+O91</f>
        <v>16965125.5</v>
      </c>
      <c r="P90" s="133">
        <f t="shared" ref="P90" si="438">+P91</f>
        <v>0</v>
      </c>
      <c r="Q90" s="133">
        <f t="shared" ref="Q90" si="439">+Q91</f>
        <v>16965125.5</v>
      </c>
      <c r="R90" s="133">
        <f t="shared" ref="R90" si="440">+R91</f>
        <v>16965125.5</v>
      </c>
      <c r="S90" s="133">
        <f>+S91</f>
        <v>0</v>
      </c>
      <c r="T90" s="133">
        <f t="shared" ref="T90:Y90" si="441">+T91</f>
        <v>0</v>
      </c>
      <c r="U90" s="133">
        <f t="shared" si="441"/>
        <v>0</v>
      </c>
      <c r="V90" s="133">
        <f t="shared" si="441"/>
        <v>8688611.3300000001</v>
      </c>
      <c r="W90" s="133">
        <f t="shared" si="441"/>
        <v>0</v>
      </c>
      <c r="X90" s="133">
        <f t="shared" si="441"/>
        <v>8688611.3300000001</v>
      </c>
      <c r="Y90" s="133">
        <f t="shared" si="441"/>
        <v>8688611.3300000001</v>
      </c>
      <c r="Z90" s="133">
        <f t="shared" ref="Z90" si="442">+Z91</f>
        <v>0</v>
      </c>
      <c r="AA90" s="133">
        <f t="shared" ref="AA90" si="443">+AA91</f>
        <v>0</v>
      </c>
      <c r="AB90" s="133">
        <f t="shared" ref="AB90" si="444">+AB91</f>
        <v>0</v>
      </c>
      <c r="AC90" s="133">
        <f t="shared" ref="AC90" si="445">+AC91</f>
        <v>0</v>
      </c>
      <c r="AD90" s="133">
        <f t="shared" ref="AD90" si="446">+AD91</f>
        <v>0</v>
      </c>
      <c r="AE90" s="133">
        <f t="shared" ref="AE90" si="447">+AE91</f>
        <v>0</v>
      </c>
      <c r="AF90" s="133">
        <f t="shared" ref="AF90" si="448">+AF91</f>
        <v>0</v>
      </c>
      <c r="AG90" s="133">
        <f t="shared" ref="AG90" si="449">+AG91</f>
        <v>0</v>
      </c>
      <c r="AH90" s="133">
        <f t="shared" ref="AH90" si="450">+AH91</f>
        <v>0</v>
      </c>
      <c r="AI90" s="133">
        <f t="shared" ref="AI90" si="451">+AI91</f>
        <v>0</v>
      </c>
      <c r="AJ90" s="133">
        <f t="shared" ref="AJ90" si="452">+AJ91</f>
        <v>1039802.14</v>
      </c>
      <c r="AK90" s="133">
        <f t="shared" ref="AK90" si="453">+AK91</f>
        <v>0</v>
      </c>
      <c r="AL90" s="133">
        <f t="shared" ref="AL90" si="454">+AL91</f>
        <v>1039802.14</v>
      </c>
      <c r="AM90" s="133">
        <f t="shared" ref="AM90" si="455">+AM91</f>
        <v>1039802.14</v>
      </c>
      <c r="AN90" s="133">
        <f t="shared" ref="AN90" si="456">+AN91</f>
        <v>0</v>
      </c>
      <c r="AO90" s="133">
        <f t="shared" ref="AO90" si="457">+AO91</f>
        <v>0</v>
      </c>
      <c r="AP90" s="133">
        <f t="shared" ref="AP90" si="458">+AP91</f>
        <v>0</v>
      </c>
      <c r="AQ90" s="133">
        <f t="shared" ref="AQ90" si="459">+AQ91</f>
        <v>0</v>
      </c>
      <c r="AR90" s="133">
        <f t="shared" ref="AR90" si="460">+AR91</f>
        <v>0</v>
      </c>
      <c r="AS90" s="133">
        <f t="shared" ref="AS90" si="461">+AS91</f>
        <v>0</v>
      </c>
      <c r="AT90" s="133">
        <f t="shared" ref="AT90" si="462">+AT91</f>
        <v>0</v>
      </c>
      <c r="AU90" s="133">
        <f t="shared" ref="AU90" si="463">+AU91</f>
        <v>0</v>
      </c>
      <c r="AV90" s="133">
        <f t="shared" ref="AV90" si="464">+AV91</f>
        <v>0</v>
      </c>
      <c r="AW90" s="133">
        <f t="shared" ref="AW90" si="465">+AW91</f>
        <v>0</v>
      </c>
      <c r="AX90" s="133">
        <f t="shared" ref="AX90" si="466">+AX91</f>
        <v>7236712.0299999993</v>
      </c>
      <c r="AY90" s="133">
        <f t="shared" ref="AY90" si="467">+AY91</f>
        <v>0</v>
      </c>
      <c r="AZ90" s="133">
        <f t="shared" ref="AZ90" si="468">+AZ91</f>
        <v>7236712.0299999993</v>
      </c>
      <c r="BA90" s="133">
        <f t="shared" ref="BA90" si="469">+BA91</f>
        <v>7236712.0299999993</v>
      </c>
      <c r="BB90" s="134"/>
      <c r="BC90" s="123"/>
      <c r="BD90" s="50"/>
      <c r="BE90" s="50"/>
      <c r="BF90" s="50"/>
      <c r="BG90" s="50"/>
      <c r="BH90" s="50"/>
      <c r="BI90" s="50"/>
    </row>
    <row r="91" spans="1:61" ht="112.5">
      <c r="A91" s="51">
        <v>2020</v>
      </c>
      <c r="B91" s="51">
        <v>8324</v>
      </c>
      <c r="C91" s="51">
        <v>2</v>
      </c>
      <c r="D91" s="51">
        <v>4</v>
      </c>
      <c r="E91" s="51"/>
      <c r="F91" s="51"/>
      <c r="G91" s="51"/>
      <c r="H91" s="51"/>
      <c r="I91" s="52" t="s">
        <v>7</v>
      </c>
      <c r="J91" s="53" t="s">
        <v>2</v>
      </c>
      <c r="L91" s="135">
        <f t="shared" ref="L91:BA91" si="470">+L92+L132+L161</f>
        <v>0</v>
      </c>
      <c r="M91" s="135">
        <f t="shared" si="470"/>
        <v>0</v>
      </c>
      <c r="N91" s="135">
        <f t="shared" si="470"/>
        <v>0</v>
      </c>
      <c r="O91" s="135">
        <f t="shared" si="470"/>
        <v>16965125.5</v>
      </c>
      <c r="P91" s="135">
        <f t="shared" si="470"/>
        <v>0</v>
      </c>
      <c r="Q91" s="135">
        <f t="shared" si="470"/>
        <v>16965125.5</v>
      </c>
      <c r="R91" s="135">
        <f t="shared" si="470"/>
        <v>16965125.5</v>
      </c>
      <c r="S91" s="135">
        <f t="shared" si="470"/>
        <v>0</v>
      </c>
      <c r="T91" s="135">
        <f t="shared" si="470"/>
        <v>0</v>
      </c>
      <c r="U91" s="135">
        <f t="shared" si="470"/>
        <v>0</v>
      </c>
      <c r="V91" s="135">
        <f t="shared" si="470"/>
        <v>8688611.3300000001</v>
      </c>
      <c r="W91" s="135">
        <f t="shared" si="470"/>
        <v>0</v>
      </c>
      <c r="X91" s="135">
        <f t="shared" si="470"/>
        <v>8688611.3300000001</v>
      </c>
      <c r="Y91" s="135">
        <f t="shared" si="470"/>
        <v>8688611.3300000001</v>
      </c>
      <c r="Z91" s="135">
        <f t="shared" si="470"/>
        <v>0</v>
      </c>
      <c r="AA91" s="135">
        <f t="shared" si="470"/>
        <v>0</v>
      </c>
      <c r="AB91" s="135">
        <f t="shared" si="470"/>
        <v>0</v>
      </c>
      <c r="AC91" s="135">
        <f t="shared" si="470"/>
        <v>0</v>
      </c>
      <c r="AD91" s="135">
        <f t="shared" si="470"/>
        <v>0</v>
      </c>
      <c r="AE91" s="135">
        <f t="shared" si="470"/>
        <v>0</v>
      </c>
      <c r="AF91" s="135">
        <f t="shared" si="470"/>
        <v>0</v>
      </c>
      <c r="AG91" s="135">
        <f t="shared" si="470"/>
        <v>0</v>
      </c>
      <c r="AH91" s="135">
        <f t="shared" si="470"/>
        <v>0</v>
      </c>
      <c r="AI91" s="135">
        <f t="shared" si="470"/>
        <v>0</v>
      </c>
      <c r="AJ91" s="135">
        <f t="shared" si="470"/>
        <v>1039802.14</v>
      </c>
      <c r="AK91" s="135">
        <f t="shared" si="470"/>
        <v>0</v>
      </c>
      <c r="AL91" s="135">
        <f t="shared" si="470"/>
        <v>1039802.14</v>
      </c>
      <c r="AM91" s="135">
        <f t="shared" si="470"/>
        <v>1039802.14</v>
      </c>
      <c r="AN91" s="135">
        <f t="shared" si="470"/>
        <v>0</v>
      </c>
      <c r="AO91" s="135">
        <f t="shared" si="470"/>
        <v>0</v>
      </c>
      <c r="AP91" s="135">
        <f t="shared" si="470"/>
        <v>0</v>
      </c>
      <c r="AQ91" s="135">
        <f t="shared" si="470"/>
        <v>0</v>
      </c>
      <c r="AR91" s="135">
        <f t="shared" si="470"/>
        <v>0</v>
      </c>
      <c r="AS91" s="135">
        <f t="shared" si="470"/>
        <v>0</v>
      </c>
      <c r="AT91" s="135">
        <f t="shared" si="470"/>
        <v>0</v>
      </c>
      <c r="AU91" s="135">
        <f t="shared" si="470"/>
        <v>0</v>
      </c>
      <c r="AV91" s="135">
        <f t="shared" si="470"/>
        <v>0</v>
      </c>
      <c r="AW91" s="135">
        <f t="shared" si="470"/>
        <v>0</v>
      </c>
      <c r="AX91" s="135">
        <f t="shared" si="470"/>
        <v>7236712.0299999993</v>
      </c>
      <c r="AY91" s="135">
        <f t="shared" si="470"/>
        <v>0</v>
      </c>
      <c r="AZ91" s="135">
        <f t="shared" si="470"/>
        <v>7236712.0299999993</v>
      </c>
      <c r="BA91" s="135">
        <f t="shared" si="470"/>
        <v>7236712.0299999993</v>
      </c>
      <c r="BB91" s="136"/>
      <c r="BC91" s="124"/>
      <c r="BD91" s="74"/>
      <c r="BE91" s="74"/>
      <c r="BF91" s="74"/>
      <c r="BG91" s="74"/>
      <c r="BH91" s="74"/>
      <c r="BI91" s="74"/>
    </row>
    <row r="92" spans="1:61" ht="37.5">
      <c r="A92" s="54">
        <v>2020</v>
      </c>
      <c r="B92" s="54">
        <v>8324</v>
      </c>
      <c r="C92" s="54">
        <v>2</v>
      </c>
      <c r="D92" s="54">
        <v>4</v>
      </c>
      <c r="E92" s="54">
        <v>1</v>
      </c>
      <c r="F92" s="54"/>
      <c r="G92" s="54"/>
      <c r="H92" s="56"/>
      <c r="I92" s="57" t="s">
        <v>7</v>
      </c>
      <c r="J92" s="58" t="s">
        <v>46</v>
      </c>
      <c r="L92" s="137">
        <f>+L93+L97+L101</f>
        <v>0</v>
      </c>
      <c r="M92" s="137">
        <f t="shared" ref="M92:BA92" si="471">+M93+M97+M101</f>
        <v>0</v>
      </c>
      <c r="N92" s="137">
        <f t="shared" si="471"/>
        <v>0</v>
      </c>
      <c r="O92" s="137">
        <f t="shared" si="471"/>
        <v>12854078.24</v>
      </c>
      <c r="P92" s="137">
        <f t="shared" si="471"/>
        <v>0</v>
      </c>
      <c r="Q92" s="137">
        <f t="shared" si="471"/>
        <v>12854078.24</v>
      </c>
      <c r="R92" s="137">
        <f t="shared" si="471"/>
        <v>12854078.24</v>
      </c>
      <c r="S92" s="137">
        <f t="shared" si="471"/>
        <v>0</v>
      </c>
      <c r="T92" s="137">
        <f t="shared" si="471"/>
        <v>0</v>
      </c>
      <c r="U92" s="137">
        <f t="shared" si="471"/>
        <v>0</v>
      </c>
      <c r="V92" s="137">
        <f t="shared" si="471"/>
        <v>6639638.2300000004</v>
      </c>
      <c r="W92" s="137">
        <f t="shared" si="471"/>
        <v>0</v>
      </c>
      <c r="X92" s="137">
        <f t="shared" si="471"/>
        <v>6639638.2300000004</v>
      </c>
      <c r="Y92" s="137">
        <f t="shared" si="471"/>
        <v>6639638.2300000004</v>
      </c>
      <c r="Z92" s="137">
        <f t="shared" si="471"/>
        <v>0</v>
      </c>
      <c r="AA92" s="137">
        <f t="shared" si="471"/>
        <v>0</v>
      </c>
      <c r="AB92" s="137">
        <f t="shared" si="471"/>
        <v>0</v>
      </c>
      <c r="AC92" s="137">
        <f t="shared" si="471"/>
        <v>0</v>
      </c>
      <c r="AD92" s="137">
        <f t="shared" si="471"/>
        <v>0</v>
      </c>
      <c r="AE92" s="137">
        <f t="shared" si="471"/>
        <v>0</v>
      </c>
      <c r="AF92" s="137">
        <f t="shared" si="471"/>
        <v>0</v>
      </c>
      <c r="AG92" s="137">
        <f t="shared" si="471"/>
        <v>0</v>
      </c>
      <c r="AH92" s="137">
        <f t="shared" si="471"/>
        <v>0</v>
      </c>
      <c r="AI92" s="137">
        <f t="shared" si="471"/>
        <v>0</v>
      </c>
      <c r="AJ92" s="137">
        <f t="shared" si="471"/>
        <v>470766</v>
      </c>
      <c r="AK92" s="137">
        <f t="shared" si="471"/>
        <v>0</v>
      </c>
      <c r="AL92" s="137">
        <f t="shared" si="471"/>
        <v>470766</v>
      </c>
      <c r="AM92" s="137">
        <f t="shared" si="471"/>
        <v>470766</v>
      </c>
      <c r="AN92" s="137">
        <f t="shared" si="471"/>
        <v>0</v>
      </c>
      <c r="AO92" s="137">
        <f t="shared" si="471"/>
        <v>0</v>
      </c>
      <c r="AP92" s="137">
        <f t="shared" si="471"/>
        <v>0</v>
      </c>
      <c r="AQ92" s="137">
        <f t="shared" si="471"/>
        <v>0</v>
      </c>
      <c r="AR92" s="137">
        <f t="shared" si="471"/>
        <v>0</v>
      </c>
      <c r="AS92" s="137">
        <f t="shared" si="471"/>
        <v>0</v>
      </c>
      <c r="AT92" s="137">
        <f t="shared" si="471"/>
        <v>0</v>
      </c>
      <c r="AU92" s="137">
        <f t="shared" si="471"/>
        <v>0</v>
      </c>
      <c r="AV92" s="137">
        <f t="shared" si="471"/>
        <v>0</v>
      </c>
      <c r="AW92" s="137">
        <f t="shared" si="471"/>
        <v>0</v>
      </c>
      <c r="AX92" s="137">
        <f t="shared" si="471"/>
        <v>5743674.0099999998</v>
      </c>
      <c r="AY92" s="137">
        <f t="shared" si="471"/>
        <v>0</v>
      </c>
      <c r="AZ92" s="137">
        <f t="shared" si="471"/>
        <v>5743674.0099999998</v>
      </c>
      <c r="BA92" s="137">
        <f t="shared" si="471"/>
        <v>5743674.0099999998</v>
      </c>
      <c r="BB92" s="138"/>
      <c r="BC92" s="118"/>
      <c r="BD92" s="75"/>
      <c r="BE92" s="75"/>
      <c r="BF92" s="75"/>
      <c r="BG92" s="75"/>
      <c r="BH92" s="75"/>
      <c r="BI92" s="75"/>
    </row>
    <row r="93" spans="1:61" ht="37.5">
      <c r="A93" s="59">
        <v>2020</v>
      </c>
      <c r="B93" s="59">
        <v>8324</v>
      </c>
      <c r="C93" s="59">
        <v>2</v>
      </c>
      <c r="D93" s="59">
        <v>4</v>
      </c>
      <c r="E93" s="59">
        <v>1</v>
      </c>
      <c r="F93" s="59">
        <v>1000</v>
      </c>
      <c r="G93" s="59"/>
      <c r="H93" s="59"/>
      <c r="I93" s="61" t="s">
        <v>7</v>
      </c>
      <c r="J93" s="62" t="s">
        <v>3</v>
      </c>
      <c r="L93" s="139">
        <v>0</v>
      </c>
      <c r="M93" s="139">
        <v>0</v>
      </c>
      <c r="N93" s="139">
        <v>0</v>
      </c>
      <c r="O93" s="139">
        <f>+O94</f>
        <v>11206197.24</v>
      </c>
      <c r="P93" s="139">
        <f t="shared" ref="P93:R93" si="472">+P94</f>
        <v>0</v>
      </c>
      <c r="Q93" s="139">
        <f t="shared" si="472"/>
        <v>11206197.24</v>
      </c>
      <c r="R93" s="139">
        <f t="shared" si="472"/>
        <v>11206197.24</v>
      </c>
      <c r="S93" s="139">
        <f t="shared" ref="S93:S95" si="473">+S94</f>
        <v>0</v>
      </c>
      <c r="T93" s="139">
        <f t="shared" ref="T93:T95" si="474">+T94</f>
        <v>0</v>
      </c>
      <c r="U93" s="139">
        <f t="shared" ref="U93:U95" si="475">+U94</f>
        <v>0</v>
      </c>
      <c r="V93" s="139">
        <f t="shared" ref="V93:V95" si="476">+V94</f>
        <v>5062619.4000000004</v>
      </c>
      <c r="W93" s="139">
        <f t="shared" ref="W93:W95" si="477">+W94</f>
        <v>0</v>
      </c>
      <c r="X93" s="139">
        <f t="shared" ref="X93:X95" si="478">+X94</f>
        <v>5062619.4000000004</v>
      </c>
      <c r="Y93" s="139">
        <f t="shared" ref="Y93:Y95" si="479">+Y94</f>
        <v>5062619.4000000004</v>
      </c>
      <c r="Z93" s="139">
        <f t="shared" ref="Z93:Z95" si="480">+Z94</f>
        <v>0</v>
      </c>
      <c r="AA93" s="139">
        <f t="shared" ref="AA93:AA95" si="481">+AA94</f>
        <v>0</v>
      </c>
      <c r="AB93" s="139">
        <f t="shared" ref="AB93:AB95" si="482">+AB94</f>
        <v>0</v>
      </c>
      <c r="AC93" s="139">
        <f t="shared" ref="AC93:AC95" si="483">+AC94</f>
        <v>0</v>
      </c>
      <c r="AD93" s="139">
        <f t="shared" ref="AD93:AD95" si="484">+AD94</f>
        <v>0</v>
      </c>
      <c r="AE93" s="139">
        <f t="shared" ref="AE93:AE95" si="485">+AE94</f>
        <v>0</v>
      </c>
      <c r="AF93" s="139">
        <f t="shared" ref="AF93:AF95" si="486">+AF94</f>
        <v>0</v>
      </c>
      <c r="AG93" s="139">
        <f t="shared" ref="AG93:AG95" si="487">+AG94</f>
        <v>0</v>
      </c>
      <c r="AH93" s="139">
        <f t="shared" ref="AH93:AH95" si="488">+AH94</f>
        <v>0</v>
      </c>
      <c r="AI93" s="139">
        <f t="shared" ref="AI93:AI95" si="489">+AI94</f>
        <v>0</v>
      </c>
      <c r="AJ93" s="139">
        <f t="shared" ref="AJ93:AJ95" si="490">+AJ94</f>
        <v>470766</v>
      </c>
      <c r="AK93" s="139">
        <f t="shared" ref="AK93:AK95" si="491">+AK94</f>
        <v>0</v>
      </c>
      <c r="AL93" s="139">
        <f t="shared" ref="AL93:AL95" si="492">+AL94</f>
        <v>470766</v>
      </c>
      <c r="AM93" s="139">
        <f t="shared" ref="AM93:AM95" si="493">+AM94</f>
        <v>470766</v>
      </c>
      <c r="AN93" s="139">
        <f t="shared" ref="AN93:AN95" si="494">+AN94</f>
        <v>0</v>
      </c>
      <c r="AO93" s="139">
        <f t="shared" ref="AO93:AO95" si="495">+AO94</f>
        <v>0</v>
      </c>
      <c r="AP93" s="139">
        <f t="shared" ref="AP93:AP95" si="496">+AP94</f>
        <v>0</v>
      </c>
      <c r="AQ93" s="139">
        <f t="shared" ref="AQ93:AQ95" si="497">+AQ94</f>
        <v>0</v>
      </c>
      <c r="AR93" s="139">
        <f t="shared" ref="AR93:AR95" si="498">+AR94</f>
        <v>0</v>
      </c>
      <c r="AS93" s="139">
        <f t="shared" ref="AS93:AS95" si="499">+AS94</f>
        <v>0</v>
      </c>
      <c r="AT93" s="139">
        <f t="shared" ref="AT93:AT95" si="500">+AT94</f>
        <v>0</v>
      </c>
      <c r="AU93" s="139">
        <f t="shared" ref="AU93:AU95" si="501">+AU94</f>
        <v>0</v>
      </c>
      <c r="AV93" s="139">
        <f t="shared" ref="AV93:AV95" si="502">+AV94</f>
        <v>0</v>
      </c>
      <c r="AW93" s="139">
        <f t="shared" ref="AW93:AW95" si="503">+AW94</f>
        <v>0</v>
      </c>
      <c r="AX93" s="139">
        <f t="shared" ref="AX93:AX95" si="504">+AX94</f>
        <v>5672811.8399999999</v>
      </c>
      <c r="AY93" s="139">
        <f t="shared" ref="AY93:AY95" si="505">+AY94</f>
        <v>0</v>
      </c>
      <c r="AZ93" s="139">
        <f t="shared" ref="AZ93:AZ95" si="506">+AZ94</f>
        <v>5672811.8399999999</v>
      </c>
      <c r="BA93" s="139">
        <f t="shared" ref="BA93:BA95" si="507">+BA94</f>
        <v>5672811.8399999999</v>
      </c>
      <c r="BB93" s="140"/>
      <c r="BC93" s="125"/>
      <c r="BD93" s="76"/>
      <c r="BE93" s="76"/>
      <c r="BF93" s="76"/>
      <c r="BG93" s="76"/>
      <c r="BH93" s="76"/>
      <c r="BI93" s="76"/>
    </row>
    <row r="94" spans="1:61" ht="75">
      <c r="A94" s="63">
        <v>2020</v>
      </c>
      <c r="B94" s="63">
        <v>8324</v>
      </c>
      <c r="C94" s="63">
        <v>2</v>
      </c>
      <c r="D94" s="63">
        <v>4</v>
      </c>
      <c r="E94" s="63">
        <v>1</v>
      </c>
      <c r="F94" s="63">
        <v>1000</v>
      </c>
      <c r="G94" s="63">
        <v>1200</v>
      </c>
      <c r="H94" s="63"/>
      <c r="I94" s="65" t="s">
        <v>7</v>
      </c>
      <c r="J94" s="66" t="s">
        <v>4</v>
      </c>
      <c r="L94" s="141">
        <v>0</v>
      </c>
      <c r="M94" s="141">
        <v>0</v>
      </c>
      <c r="N94" s="141">
        <v>0</v>
      </c>
      <c r="O94" s="141">
        <f>+O95</f>
        <v>11206197.24</v>
      </c>
      <c r="P94" s="141">
        <f t="shared" ref="P94:R94" si="508">+P95</f>
        <v>0</v>
      </c>
      <c r="Q94" s="141">
        <f t="shared" si="508"/>
        <v>11206197.24</v>
      </c>
      <c r="R94" s="141">
        <f t="shared" si="508"/>
        <v>11206197.24</v>
      </c>
      <c r="S94" s="141">
        <f t="shared" si="473"/>
        <v>0</v>
      </c>
      <c r="T94" s="141">
        <f t="shared" si="474"/>
        <v>0</v>
      </c>
      <c r="U94" s="141">
        <f t="shared" si="475"/>
        <v>0</v>
      </c>
      <c r="V94" s="141">
        <f t="shared" si="476"/>
        <v>5062619.4000000004</v>
      </c>
      <c r="W94" s="141">
        <f t="shared" si="477"/>
        <v>0</v>
      </c>
      <c r="X94" s="141">
        <f t="shared" si="478"/>
        <v>5062619.4000000004</v>
      </c>
      <c r="Y94" s="141">
        <f t="shared" si="479"/>
        <v>5062619.4000000004</v>
      </c>
      <c r="Z94" s="141">
        <f t="shared" si="480"/>
        <v>0</v>
      </c>
      <c r="AA94" s="141">
        <f t="shared" si="481"/>
        <v>0</v>
      </c>
      <c r="AB94" s="141">
        <f t="shared" si="482"/>
        <v>0</v>
      </c>
      <c r="AC94" s="141">
        <f t="shared" si="483"/>
        <v>0</v>
      </c>
      <c r="AD94" s="141">
        <f t="shared" si="484"/>
        <v>0</v>
      </c>
      <c r="AE94" s="141">
        <f t="shared" si="485"/>
        <v>0</v>
      </c>
      <c r="AF94" s="141">
        <f t="shared" si="486"/>
        <v>0</v>
      </c>
      <c r="AG94" s="141">
        <f t="shared" si="487"/>
        <v>0</v>
      </c>
      <c r="AH94" s="141">
        <f t="shared" si="488"/>
        <v>0</v>
      </c>
      <c r="AI94" s="141">
        <f t="shared" si="489"/>
        <v>0</v>
      </c>
      <c r="AJ94" s="141">
        <f t="shared" si="490"/>
        <v>470766</v>
      </c>
      <c r="AK94" s="141">
        <f t="shared" si="491"/>
        <v>0</v>
      </c>
      <c r="AL94" s="141">
        <f t="shared" si="492"/>
        <v>470766</v>
      </c>
      <c r="AM94" s="141">
        <f t="shared" si="493"/>
        <v>470766</v>
      </c>
      <c r="AN94" s="141">
        <f t="shared" si="494"/>
        <v>0</v>
      </c>
      <c r="AO94" s="141">
        <f t="shared" si="495"/>
        <v>0</v>
      </c>
      <c r="AP94" s="141">
        <f t="shared" si="496"/>
        <v>0</v>
      </c>
      <c r="AQ94" s="141">
        <f t="shared" si="497"/>
        <v>0</v>
      </c>
      <c r="AR94" s="141">
        <f t="shared" si="498"/>
        <v>0</v>
      </c>
      <c r="AS94" s="141">
        <f t="shared" si="499"/>
        <v>0</v>
      </c>
      <c r="AT94" s="141">
        <f t="shared" si="500"/>
        <v>0</v>
      </c>
      <c r="AU94" s="141">
        <f t="shared" si="501"/>
        <v>0</v>
      </c>
      <c r="AV94" s="141">
        <f t="shared" si="502"/>
        <v>0</v>
      </c>
      <c r="AW94" s="141">
        <f t="shared" si="503"/>
        <v>0</v>
      </c>
      <c r="AX94" s="141">
        <f t="shared" si="504"/>
        <v>5672811.8399999999</v>
      </c>
      <c r="AY94" s="141">
        <f t="shared" si="505"/>
        <v>0</v>
      </c>
      <c r="AZ94" s="141">
        <f t="shared" si="506"/>
        <v>5672811.8399999999</v>
      </c>
      <c r="BA94" s="141">
        <f t="shared" si="507"/>
        <v>5672811.8399999999</v>
      </c>
      <c r="BB94" s="142"/>
      <c r="BC94" s="120"/>
      <c r="BD94" s="77"/>
      <c r="BE94" s="77"/>
      <c r="BF94" s="77"/>
      <c r="BG94" s="77"/>
      <c r="BH94" s="77"/>
      <c r="BI94" s="77"/>
    </row>
    <row r="95" spans="1:61" ht="37.5">
      <c r="A95" s="67">
        <v>2020</v>
      </c>
      <c r="B95" s="67">
        <v>8324</v>
      </c>
      <c r="C95" s="67">
        <v>2</v>
      </c>
      <c r="D95" s="67">
        <v>4</v>
      </c>
      <c r="E95" s="67">
        <v>1</v>
      </c>
      <c r="F95" s="67">
        <v>1000</v>
      </c>
      <c r="G95" s="67">
        <v>1200</v>
      </c>
      <c r="H95" s="67">
        <v>121</v>
      </c>
      <c r="I95" s="69" t="s">
        <v>7</v>
      </c>
      <c r="J95" s="70" t="s">
        <v>5</v>
      </c>
      <c r="L95" s="143">
        <v>0</v>
      </c>
      <c r="M95" s="143">
        <v>0</v>
      </c>
      <c r="N95" s="143">
        <v>0</v>
      </c>
      <c r="O95" s="143">
        <f>+O96</f>
        <v>11206197.24</v>
      </c>
      <c r="P95" s="143">
        <f t="shared" ref="P95:R95" si="509">+P96</f>
        <v>0</v>
      </c>
      <c r="Q95" s="143">
        <f t="shared" si="509"/>
        <v>11206197.24</v>
      </c>
      <c r="R95" s="143">
        <f t="shared" si="509"/>
        <v>11206197.24</v>
      </c>
      <c r="S95" s="143">
        <f t="shared" si="473"/>
        <v>0</v>
      </c>
      <c r="T95" s="143">
        <f t="shared" si="474"/>
        <v>0</v>
      </c>
      <c r="U95" s="143">
        <f t="shared" si="475"/>
        <v>0</v>
      </c>
      <c r="V95" s="143">
        <f t="shared" si="476"/>
        <v>5062619.4000000004</v>
      </c>
      <c r="W95" s="143">
        <f t="shared" si="477"/>
        <v>0</v>
      </c>
      <c r="X95" s="143">
        <f t="shared" si="478"/>
        <v>5062619.4000000004</v>
      </c>
      <c r="Y95" s="143">
        <f t="shared" si="479"/>
        <v>5062619.4000000004</v>
      </c>
      <c r="Z95" s="143">
        <f t="shared" si="480"/>
        <v>0</v>
      </c>
      <c r="AA95" s="143">
        <f t="shared" si="481"/>
        <v>0</v>
      </c>
      <c r="AB95" s="143">
        <f t="shared" si="482"/>
        <v>0</v>
      </c>
      <c r="AC95" s="143">
        <f t="shared" si="483"/>
        <v>0</v>
      </c>
      <c r="AD95" s="143">
        <f t="shared" si="484"/>
        <v>0</v>
      </c>
      <c r="AE95" s="143">
        <f t="shared" si="485"/>
        <v>0</v>
      </c>
      <c r="AF95" s="143">
        <f t="shared" si="486"/>
        <v>0</v>
      </c>
      <c r="AG95" s="143">
        <f t="shared" si="487"/>
        <v>0</v>
      </c>
      <c r="AH95" s="143">
        <f t="shared" si="488"/>
        <v>0</v>
      </c>
      <c r="AI95" s="143">
        <f t="shared" si="489"/>
        <v>0</v>
      </c>
      <c r="AJ95" s="143">
        <f t="shared" si="490"/>
        <v>470766</v>
      </c>
      <c r="AK95" s="143">
        <f t="shared" si="491"/>
        <v>0</v>
      </c>
      <c r="AL95" s="143">
        <f t="shared" si="492"/>
        <v>470766</v>
      </c>
      <c r="AM95" s="143">
        <f t="shared" si="493"/>
        <v>470766</v>
      </c>
      <c r="AN95" s="143">
        <f t="shared" si="494"/>
        <v>0</v>
      </c>
      <c r="AO95" s="143">
        <f t="shared" si="495"/>
        <v>0</v>
      </c>
      <c r="AP95" s="143">
        <f t="shared" si="496"/>
        <v>0</v>
      </c>
      <c r="AQ95" s="143">
        <f t="shared" si="497"/>
        <v>0</v>
      </c>
      <c r="AR95" s="143">
        <f t="shared" si="498"/>
        <v>0</v>
      </c>
      <c r="AS95" s="143">
        <f t="shared" si="499"/>
        <v>0</v>
      </c>
      <c r="AT95" s="143">
        <f t="shared" si="500"/>
        <v>0</v>
      </c>
      <c r="AU95" s="143">
        <f t="shared" si="501"/>
        <v>0</v>
      </c>
      <c r="AV95" s="143">
        <f t="shared" si="502"/>
        <v>0</v>
      </c>
      <c r="AW95" s="143">
        <f t="shared" si="503"/>
        <v>0</v>
      </c>
      <c r="AX95" s="143">
        <f t="shared" si="504"/>
        <v>5672811.8399999999</v>
      </c>
      <c r="AY95" s="143">
        <f t="shared" si="505"/>
        <v>0</v>
      </c>
      <c r="AZ95" s="143">
        <f t="shared" si="506"/>
        <v>5672811.8399999999</v>
      </c>
      <c r="BA95" s="143">
        <f t="shared" si="507"/>
        <v>5672811.8399999999</v>
      </c>
      <c r="BB95" s="144"/>
      <c r="BC95" s="126"/>
      <c r="BD95" s="78"/>
      <c r="BE95" s="78"/>
      <c r="BF95" s="78"/>
      <c r="BG95" s="78"/>
      <c r="BH95" s="78"/>
      <c r="BI95" s="78"/>
    </row>
    <row r="96" spans="1:61" ht="37.5">
      <c r="A96" s="71">
        <v>2020</v>
      </c>
      <c r="B96" s="71">
        <v>8324</v>
      </c>
      <c r="C96" s="71">
        <v>2</v>
      </c>
      <c r="D96" s="71">
        <v>4</v>
      </c>
      <c r="E96" s="71">
        <v>1</v>
      </c>
      <c r="F96" s="71">
        <v>1000</v>
      </c>
      <c r="G96" s="71">
        <v>1200</v>
      </c>
      <c r="H96" s="71">
        <v>121</v>
      </c>
      <c r="I96" s="72" t="s">
        <v>128</v>
      </c>
      <c r="J96" s="73" t="s">
        <v>6</v>
      </c>
      <c r="L96" s="145">
        <v>0</v>
      </c>
      <c r="M96" s="145">
        <v>0</v>
      </c>
      <c r="N96" s="146">
        <v>0</v>
      </c>
      <c r="O96" s="145">
        <v>11206197.24</v>
      </c>
      <c r="P96" s="145">
        <v>0</v>
      </c>
      <c r="Q96" s="146">
        <f>+O96+P96</f>
        <v>11206197.24</v>
      </c>
      <c r="R96" s="146">
        <f>+N96+Q96</f>
        <v>11206197.24</v>
      </c>
      <c r="S96" s="145">
        <v>0</v>
      </c>
      <c r="T96" s="145">
        <v>0</v>
      </c>
      <c r="U96" s="145">
        <f t="shared" si="415"/>
        <v>0</v>
      </c>
      <c r="V96" s="145">
        <v>5062619.4000000004</v>
      </c>
      <c r="W96" s="145">
        <v>0</v>
      </c>
      <c r="X96" s="145">
        <f t="shared" si="416"/>
        <v>5062619.4000000004</v>
      </c>
      <c r="Y96" s="145">
        <f t="shared" si="417"/>
        <v>5062619.4000000004</v>
      </c>
      <c r="Z96" s="145">
        <v>0</v>
      </c>
      <c r="AA96" s="145">
        <v>0</v>
      </c>
      <c r="AB96" s="145">
        <f t="shared" si="418"/>
        <v>0</v>
      </c>
      <c r="AC96" s="145">
        <v>0</v>
      </c>
      <c r="AD96" s="145">
        <v>0</v>
      </c>
      <c r="AE96" s="145">
        <f t="shared" si="419"/>
        <v>0</v>
      </c>
      <c r="AF96" s="145">
        <f t="shared" si="420"/>
        <v>0</v>
      </c>
      <c r="AG96" s="145">
        <v>0</v>
      </c>
      <c r="AH96" s="145">
        <v>0</v>
      </c>
      <c r="AI96" s="145">
        <f t="shared" si="421"/>
        <v>0</v>
      </c>
      <c r="AJ96" s="145">
        <v>470766</v>
      </c>
      <c r="AK96" s="145">
        <v>0</v>
      </c>
      <c r="AL96" s="145">
        <f t="shared" si="422"/>
        <v>470766</v>
      </c>
      <c r="AM96" s="145">
        <f t="shared" si="423"/>
        <v>470766</v>
      </c>
      <c r="AN96" s="145">
        <v>0</v>
      </c>
      <c r="AO96" s="145">
        <v>0</v>
      </c>
      <c r="AP96" s="145">
        <f t="shared" si="424"/>
        <v>0</v>
      </c>
      <c r="AQ96" s="145">
        <v>0</v>
      </c>
      <c r="AR96" s="145">
        <v>0</v>
      </c>
      <c r="AS96" s="145">
        <f t="shared" si="425"/>
        <v>0</v>
      </c>
      <c r="AT96" s="145">
        <f t="shared" si="426"/>
        <v>0</v>
      </c>
      <c r="AU96" s="145">
        <f t="shared" si="427"/>
        <v>0</v>
      </c>
      <c r="AV96" s="145">
        <f t="shared" si="428"/>
        <v>0</v>
      </c>
      <c r="AW96" s="145">
        <f t="shared" si="429"/>
        <v>0</v>
      </c>
      <c r="AX96" s="145">
        <f t="shared" si="430"/>
        <v>5672811.8399999999</v>
      </c>
      <c r="AY96" s="145">
        <f t="shared" si="431"/>
        <v>0</v>
      </c>
      <c r="AZ96" s="145">
        <f t="shared" si="432"/>
        <v>5672811.8399999999</v>
      </c>
      <c r="BA96" s="145">
        <f t="shared" si="433"/>
        <v>5672811.8399999999</v>
      </c>
      <c r="BB96" s="147">
        <v>71</v>
      </c>
      <c r="BC96" s="127"/>
      <c r="BD96" s="147"/>
      <c r="BE96" s="79"/>
      <c r="BF96" s="79"/>
      <c r="BG96" s="79"/>
      <c r="BH96" s="147">
        <f>+BB96-BD96-BF96</f>
        <v>71</v>
      </c>
      <c r="BI96" s="147">
        <f>+BC96-BE96-BG96</f>
        <v>0</v>
      </c>
    </row>
    <row r="97" spans="1:61" ht="37.5">
      <c r="A97" s="59">
        <v>2020</v>
      </c>
      <c r="B97" s="59">
        <v>8324</v>
      </c>
      <c r="C97" s="59">
        <v>2</v>
      </c>
      <c r="D97" s="59">
        <v>4</v>
      </c>
      <c r="E97" s="59">
        <v>1</v>
      </c>
      <c r="F97" s="59">
        <v>2000</v>
      </c>
      <c r="G97" s="59"/>
      <c r="H97" s="59"/>
      <c r="I97" s="61" t="s">
        <v>7</v>
      </c>
      <c r="J97" s="62" t="s">
        <v>8</v>
      </c>
      <c r="L97" s="139">
        <v>0</v>
      </c>
      <c r="M97" s="139">
        <f t="shared" ref="M97:N97" si="510">+M98</f>
        <v>0</v>
      </c>
      <c r="N97" s="139">
        <f t="shared" si="510"/>
        <v>0</v>
      </c>
      <c r="O97" s="139">
        <f>+O98</f>
        <v>64264</v>
      </c>
      <c r="P97" s="139">
        <f t="shared" ref="P97:BA97" si="511">+P98</f>
        <v>0</v>
      </c>
      <c r="Q97" s="139">
        <f t="shared" si="511"/>
        <v>64264</v>
      </c>
      <c r="R97" s="139">
        <f t="shared" si="511"/>
        <v>64264</v>
      </c>
      <c r="S97" s="139">
        <f t="shared" si="511"/>
        <v>0</v>
      </c>
      <c r="T97" s="139">
        <f t="shared" si="511"/>
        <v>0</v>
      </c>
      <c r="U97" s="139">
        <f t="shared" si="511"/>
        <v>0</v>
      </c>
      <c r="V97" s="139">
        <f t="shared" si="511"/>
        <v>64264</v>
      </c>
      <c r="W97" s="139">
        <f t="shared" si="511"/>
        <v>0</v>
      </c>
      <c r="X97" s="139">
        <f t="shared" si="511"/>
        <v>64264</v>
      </c>
      <c r="Y97" s="139">
        <f t="shared" si="511"/>
        <v>64264</v>
      </c>
      <c r="Z97" s="139">
        <f t="shared" si="511"/>
        <v>0</v>
      </c>
      <c r="AA97" s="139">
        <f t="shared" si="511"/>
        <v>0</v>
      </c>
      <c r="AB97" s="139">
        <f t="shared" si="511"/>
        <v>0</v>
      </c>
      <c r="AC97" s="139">
        <f t="shared" si="511"/>
        <v>0</v>
      </c>
      <c r="AD97" s="139">
        <f t="shared" si="511"/>
        <v>0</v>
      </c>
      <c r="AE97" s="139">
        <f t="shared" si="511"/>
        <v>0</v>
      </c>
      <c r="AF97" s="139">
        <f t="shared" si="511"/>
        <v>0</v>
      </c>
      <c r="AG97" s="139">
        <f t="shared" si="511"/>
        <v>0</v>
      </c>
      <c r="AH97" s="139">
        <f t="shared" si="511"/>
        <v>0</v>
      </c>
      <c r="AI97" s="139">
        <f t="shared" si="511"/>
        <v>0</v>
      </c>
      <c r="AJ97" s="139">
        <f t="shared" si="511"/>
        <v>0</v>
      </c>
      <c r="AK97" s="139">
        <f t="shared" si="511"/>
        <v>0</v>
      </c>
      <c r="AL97" s="139">
        <f t="shared" si="511"/>
        <v>0</v>
      </c>
      <c r="AM97" s="139">
        <f t="shared" si="511"/>
        <v>0</v>
      </c>
      <c r="AN97" s="139">
        <f t="shared" si="511"/>
        <v>0</v>
      </c>
      <c r="AO97" s="139">
        <f t="shared" si="511"/>
        <v>0</v>
      </c>
      <c r="AP97" s="139">
        <f t="shared" si="511"/>
        <v>0</v>
      </c>
      <c r="AQ97" s="139">
        <f t="shared" si="511"/>
        <v>0</v>
      </c>
      <c r="AR97" s="139">
        <f t="shared" si="511"/>
        <v>0</v>
      </c>
      <c r="AS97" s="139">
        <f t="shared" si="511"/>
        <v>0</v>
      </c>
      <c r="AT97" s="139">
        <f t="shared" si="511"/>
        <v>0</v>
      </c>
      <c r="AU97" s="139">
        <f t="shared" si="511"/>
        <v>0</v>
      </c>
      <c r="AV97" s="139">
        <f t="shared" si="511"/>
        <v>0</v>
      </c>
      <c r="AW97" s="139">
        <f t="shared" si="511"/>
        <v>0</v>
      </c>
      <c r="AX97" s="139">
        <f t="shared" si="511"/>
        <v>0</v>
      </c>
      <c r="AY97" s="139">
        <f t="shared" si="511"/>
        <v>0</v>
      </c>
      <c r="AZ97" s="139">
        <f t="shared" si="511"/>
        <v>0</v>
      </c>
      <c r="BA97" s="139">
        <f t="shared" si="511"/>
        <v>0</v>
      </c>
      <c r="BB97" s="140"/>
      <c r="BC97" s="115"/>
      <c r="BD97" s="76"/>
      <c r="BE97" s="76"/>
      <c r="BF97" s="76"/>
      <c r="BG97" s="76"/>
      <c r="BH97" s="76"/>
      <c r="BI97" s="76"/>
    </row>
    <row r="98" spans="1:61" ht="75" customHeight="1">
      <c r="A98" s="63">
        <v>2020</v>
      </c>
      <c r="B98" s="63">
        <v>8324</v>
      </c>
      <c r="C98" s="63">
        <v>2</v>
      </c>
      <c r="D98" s="63">
        <v>4</v>
      </c>
      <c r="E98" s="63">
        <v>1</v>
      </c>
      <c r="F98" s="63">
        <v>2000</v>
      </c>
      <c r="G98" s="63">
        <v>2400</v>
      </c>
      <c r="H98" s="63"/>
      <c r="I98" s="65" t="s">
        <v>7</v>
      </c>
      <c r="J98" s="66" t="s">
        <v>147</v>
      </c>
      <c r="L98" s="141">
        <v>0</v>
      </c>
      <c r="M98" s="141">
        <v>0</v>
      </c>
      <c r="N98" s="141">
        <v>0</v>
      </c>
      <c r="O98" s="141">
        <f>+O99</f>
        <v>64264</v>
      </c>
      <c r="P98" s="141">
        <f t="shared" ref="P98:R99" si="512">+P99</f>
        <v>0</v>
      </c>
      <c r="Q98" s="141">
        <f t="shared" si="512"/>
        <v>64264</v>
      </c>
      <c r="R98" s="141">
        <f t="shared" si="512"/>
        <v>64264</v>
      </c>
      <c r="S98" s="141">
        <v>0</v>
      </c>
      <c r="T98" s="141">
        <v>0</v>
      </c>
      <c r="U98" s="141">
        <f t="shared" ref="U98:U100" si="513">+S98+T98</f>
        <v>0</v>
      </c>
      <c r="V98" s="141">
        <f>+V99</f>
        <v>64264</v>
      </c>
      <c r="W98" s="141">
        <v>0</v>
      </c>
      <c r="X98" s="141">
        <f t="shared" ref="X98:X100" si="514">+V98+W98</f>
        <v>64264</v>
      </c>
      <c r="Y98" s="141">
        <f t="shared" ref="Y98:Y100" si="515">+U98+X98</f>
        <v>64264</v>
      </c>
      <c r="Z98" s="141">
        <v>0</v>
      </c>
      <c r="AA98" s="141">
        <v>0</v>
      </c>
      <c r="AB98" s="141">
        <f t="shared" ref="AB98:AB100" si="516">+Z98+AA98</f>
        <v>0</v>
      </c>
      <c r="AC98" s="141">
        <f>+AC99</f>
        <v>0</v>
      </c>
      <c r="AD98" s="141">
        <v>0</v>
      </c>
      <c r="AE98" s="141">
        <f t="shared" ref="AE98:AE100" si="517">+AC98+AD98</f>
        <v>0</v>
      </c>
      <c r="AF98" s="141">
        <f t="shared" ref="AF98:AF100" si="518">+AB98+AE98</f>
        <v>0</v>
      </c>
      <c r="AG98" s="141">
        <v>0</v>
      </c>
      <c r="AH98" s="141">
        <v>0</v>
      </c>
      <c r="AI98" s="141">
        <f t="shared" ref="AI98:AI100" si="519">+AG98+AH98</f>
        <v>0</v>
      </c>
      <c r="AJ98" s="141">
        <v>0</v>
      </c>
      <c r="AK98" s="141">
        <v>0</v>
      </c>
      <c r="AL98" s="141">
        <f t="shared" ref="AL98:AL100" si="520">+AJ98+AK98</f>
        <v>0</v>
      </c>
      <c r="AM98" s="141">
        <f t="shared" ref="AM98:AM100" si="521">+AI98+AL98</f>
        <v>0</v>
      </c>
      <c r="AN98" s="141">
        <v>0</v>
      </c>
      <c r="AO98" s="141">
        <v>0</v>
      </c>
      <c r="AP98" s="141">
        <f t="shared" ref="AP98:AP100" si="522">+AN98+AO98</f>
        <v>0</v>
      </c>
      <c r="AQ98" s="141">
        <v>0</v>
      </c>
      <c r="AR98" s="141">
        <v>0</v>
      </c>
      <c r="AS98" s="141">
        <f t="shared" ref="AS98:AS100" si="523">+AQ98+AR98</f>
        <v>0</v>
      </c>
      <c r="AT98" s="141">
        <f t="shared" ref="AT98:AT100" si="524">+AP98+AS98</f>
        <v>0</v>
      </c>
      <c r="AU98" s="141">
        <f t="shared" ref="AU98:AU100" si="525">+L98-S98-Z98-AG98-AN98</f>
        <v>0</v>
      </c>
      <c r="AV98" s="141">
        <f t="shared" ref="AV98:AV100" si="526">+M98-T98-AA98-AH98-AO98</f>
        <v>0</v>
      </c>
      <c r="AW98" s="141">
        <f t="shared" ref="AW98:AW100" si="527">+N98-U98-AB98-AI98-AP98</f>
        <v>0</v>
      </c>
      <c r="AX98" s="141">
        <f t="shared" ref="AX98:AX100" si="528">+O98-V98-AC98-AJ98-AQ98</f>
        <v>0</v>
      </c>
      <c r="AY98" s="141">
        <f t="shared" ref="AY98:AY100" si="529">+P98-W98-AD98-AK98-AR98</f>
        <v>0</v>
      </c>
      <c r="AZ98" s="141">
        <f t="shared" ref="AZ98:AZ100" si="530">+Q98-X98-AE98-AL98-AS98</f>
        <v>0</v>
      </c>
      <c r="BA98" s="141">
        <f t="shared" ref="BA98:BA100" si="531">+R98-Y98-AF98-AM98-AT98</f>
        <v>0</v>
      </c>
      <c r="BB98" s="142"/>
      <c r="BC98" s="116"/>
      <c r="BD98" s="77"/>
      <c r="BE98" s="77"/>
      <c r="BF98" s="77"/>
      <c r="BG98" s="77"/>
      <c r="BH98" s="77"/>
      <c r="BI98" s="77"/>
    </row>
    <row r="99" spans="1:61" ht="37.5">
      <c r="A99" s="67">
        <v>2020</v>
      </c>
      <c r="B99" s="67">
        <v>8324</v>
      </c>
      <c r="C99" s="67">
        <v>2</v>
      </c>
      <c r="D99" s="67">
        <v>4</v>
      </c>
      <c r="E99" s="67">
        <v>1</v>
      </c>
      <c r="F99" s="67">
        <v>2000</v>
      </c>
      <c r="G99" s="67">
        <v>2400</v>
      </c>
      <c r="H99" s="67">
        <v>248</v>
      </c>
      <c r="I99" s="69" t="s">
        <v>7</v>
      </c>
      <c r="J99" s="70" t="s">
        <v>148</v>
      </c>
      <c r="L99" s="143">
        <v>0</v>
      </c>
      <c r="M99" s="143">
        <v>0</v>
      </c>
      <c r="N99" s="143">
        <v>0</v>
      </c>
      <c r="O99" s="143">
        <f>+O100</f>
        <v>64264</v>
      </c>
      <c r="P99" s="143">
        <f t="shared" si="512"/>
        <v>0</v>
      </c>
      <c r="Q99" s="143">
        <f t="shared" si="512"/>
        <v>64264</v>
      </c>
      <c r="R99" s="143">
        <f t="shared" si="512"/>
        <v>64264</v>
      </c>
      <c r="S99" s="143">
        <v>0</v>
      </c>
      <c r="T99" s="143">
        <v>0</v>
      </c>
      <c r="U99" s="143">
        <f t="shared" si="513"/>
        <v>0</v>
      </c>
      <c r="V99" s="143">
        <f>+V100</f>
        <v>64264</v>
      </c>
      <c r="W99" s="143">
        <v>0</v>
      </c>
      <c r="X99" s="143">
        <f t="shared" si="514"/>
        <v>64264</v>
      </c>
      <c r="Y99" s="143">
        <f t="shared" si="515"/>
        <v>64264</v>
      </c>
      <c r="Z99" s="143">
        <v>0</v>
      </c>
      <c r="AA99" s="143">
        <v>0</v>
      </c>
      <c r="AB99" s="143">
        <f t="shared" si="516"/>
        <v>0</v>
      </c>
      <c r="AC99" s="143">
        <f>+AC100</f>
        <v>0</v>
      </c>
      <c r="AD99" s="143">
        <v>0</v>
      </c>
      <c r="AE99" s="143">
        <f t="shared" si="517"/>
        <v>0</v>
      </c>
      <c r="AF99" s="143">
        <f t="shared" si="518"/>
        <v>0</v>
      </c>
      <c r="AG99" s="143">
        <v>0</v>
      </c>
      <c r="AH99" s="143">
        <v>0</v>
      </c>
      <c r="AI99" s="143">
        <f t="shared" si="519"/>
        <v>0</v>
      </c>
      <c r="AJ99" s="143">
        <v>0</v>
      </c>
      <c r="AK99" s="143">
        <v>0</v>
      </c>
      <c r="AL99" s="143">
        <f t="shared" si="520"/>
        <v>0</v>
      </c>
      <c r="AM99" s="143">
        <f t="shared" si="521"/>
        <v>0</v>
      </c>
      <c r="AN99" s="143">
        <v>0</v>
      </c>
      <c r="AO99" s="143">
        <v>0</v>
      </c>
      <c r="AP99" s="143">
        <f t="shared" si="522"/>
        <v>0</v>
      </c>
      <c r="AQ99" s="143">
        <v>0</v>
      </c>
      <c r="AR99" s="143">
        <v>0</v>
      </c>
      <c r="AS99" s="143">
        <f t="shared" si="523"/>
        <v>0</v>
      </c>
      <c r="AT99" s="143">
        <f t="shared" si="524"/>
        <v>0</v>
      </c>
      <c r="AU99" s="143">
        <f t="shared" si="525"/>
        <v>0</v>
      </c>
      <c r="AV99" s="143">
        <f t="shared" si="526"/>
        <v>0</v>
      </c>
      <c r="AW99" s="143">
        <f t="shared" si="527"/>
        <v>0</v>
      </c>
      <c r="AX99" s="143">
        <f t="shared" si="528"/>
        <v>0</v>
      </c>
      <c r="AY99" s="143">
        <f t="shared" si="529"/>
        <v>0</v>
      </c>
      <c r="AZ99" s="143">
        <f t="shared" si="530"/>
        <v>0</v>
      </c>
      <c r="BA99" s="143">
        <f t="shared" si="531"/>
        <v>0</v>
      </c>
      <c r="BB99" s="144"/>
      <c r="BC99" s="126"/>
      <c r="BD99" s="78"/>
      <c r="BE99" s="78"/>
      <c r="BF99" s="78"/>
      <c r="BG99" s="78"/>
      <c r="BH99" s="78"/>
      <c r="BI99" s="78"/>
    </row>
    <row r="100" spans="1:61" ht="37.5">
      <c r="A100" s="71">
        <v>2020</v>
      </c>
      <c r="B100" s="71">
        <v>8324</v>
      </c>
      <c r="C100" s="71">
        <v>2</v>
      </c>
      <c r="D100" s="71">
        <v>4</v>
      </c>
      <c r="E100" s="71">
        <v>1</v>
      </c>
      <c r="F100" s="71">
        <v>2000</v>
      </c>
      <c r="G100" s="71">
        <v>2400</v>
      </c>
      <c r="H100" s="71">
        <v>248</v>
      </c>
      <c r="I100" s="72" t="s">
        <v>128</v>
      </c>
      <c r="J100" s="73" t="s">
        <v>148</v>
      </c>
      <c r="L100" s="145">
        <v>0</v>
      </c>
      <c r="M100" s="145">
        <v>0</v>
      </c>
      <c r="N100" s="146">
        <v>0</v>
      </c>
      <c r="O100" s="145">
        <v>64264</v>
      </c>
      <c r="P100" s="145">
        <v>0</v>
      </c>
      <c r="Q100" s="146">
        <f>+O100+P100</f>
        <v>64264</v>
      </c>
      <c r="R100" s="146">
        <f>+N100+Q100</f>
        <v>64264</v>
      </c>
      <c r="S100" s="145">
        <v>0</v>
      </c>
      <c r="T100" s="145">
        <v>0</v>
      </c>
      <c r="U100" s="145">
        <f t="shared" si="513"/>
        <v>0</v>
      </c>
      <c r="V100" s="145">
        <v>64264</v>
      </c>
      <c r="W100" s="145">
        <v>0</v>
      </c>
      <c r="X100" s="145">
        <f t="shared" si="514"/>
        <v>64264</v>
      </c>
      <c r="Y100" s="145">
        <f t="shared" si="515"/>
        <v>64264</v>
      </c>
      <c r="Z100" s="145">
        <v>0</v>
      </c>
      <c r="AA100" s="145">
        <v>0</v>
      </c>
      <c r="AB100" s="145">
        <f t="shared" si="516"/>
        <v>0</v>
      </c>
      <c r="AC100" s="145">
        <v>0</v>
      </c>
      <c r="AD100" s="145">
        <v>0</v>
      </c>
      <c r="AE100" s="145">
        <f t="shared" si="517"/>
        <v>0</v>
      </c>
      <c r="AF100" s="145">
        <f t="shared" si="518"/>
        <v>0</v>
      </c>
      <c r="AG100" s="145">
        <v>0</v>
      </c>
      <c r="AH100" s="145">
        <v>0</v>
      </c>
      <c r="AI100" s="145">
        <f t="shared" si="519"/>
        <v>0</v>
      </c>
      <c r="AJ100" s="145">
        <v>0</v>
      </c>
      <c r="AK100" s="145">
        <v>0</v>
      </c>
      <c r="AL100" s="145">
        <f t="shared" si="520"/>
        <v>0</v>
      </c>
      <c r="AM100" s="145">
        <f t="shared" si="521"/>
        <v>0</v>
      </c>
      <c r="AN100" s="145">
        <v>0</v>
      </c>
      <c r="AO100" s="145">
        <v>0</v>
      </c>
      <c r="AP100" s="145">
        <f t="shared" si="522"/>
        <v>0</v>
      </c>
      <c r="AQ100" s="145">
        <v>0</v>
      </c>
      <c r="AR100" s="145">
        <v>0</v>
      </c>
      <c r="AS100" s="145">
        <f t="shared" si="523"/>
        <v>0</v>
      </c>
      <c r="AT100" s="145">
        <f t="shared" si="524"/>
        <v>0</v>
      </c>
      <c r="AU100" s="145">
        <f t="shared" si="525"/>
        <v>0</v>
      </c>
      <c r="AV100" s="145">
        <f t="shared" si="526"/>
        <v>0</v>
      </c>
      <c r="AW100" s="145">
        <f t="shared" si="527"/>
        <v>0</v>
      </c>
      <c r="AX100" s="145">
        <f t="shared" si="528"/>
        <v>0</v>
      </c>
      <c r="AY100" s="145">
        <f t="shared" si="529"/>
        <v>0</v>
      </c>
      <c r="AZ100" s="145">
        <f t="shared" si="530"/>
        <v>0</v>
      </c>
      <c r="BA100" s="145">
        <f t="shared" si="531"/>
        <v>0</v>
      </c>
      <c r="BB100" s="147">
        <v>13</v>
      </c>
      <c r="BC100" s="127"/>
      <c r="BD100" s="147">
        <v>13</v>
      </c>
      <c r="BE100" s="79"/>
      <c r="BF100" s="79"/>
      <c r="BG100" s="79"/>
      <c r="BH100" s="147">
        <f>+BB100-BD100-BF100</f>
        <v>0</v>
      </c>
      <c r="BI100" s="147">
        <f>+BC100-BE100-BG100</f>
        <v>0</v>
      </c>
    </row>
    <row r="101" spans="1:61" ht="75">
      <c r="A101" s="59">
        <v>2020</v>
      </c>
      <c r="B101" s="59">
        <v>8324</v>
      </c>
      <c r="C101" s="59">
        <v>2</v>
      </c>
      <c r="D101" s="59">
        <v>4</v>
      </c>
      <c r="E101" s="59">
        <v>1</v>
      </c>
      <c r="F101" s="59">
        <v>5000</v>
      </c>
      <c r="G101" s="59"/>
      <c r="H101" s="59"/>
      <c r="I101" s="61" t="s">
        <v>7</v>
      </c>
      <c r="J101" s="62" t="s">
        <v>30</v>
      </c>
      <c r="L101" s="139">
        <f t="shared" ref="L101:N101" si="532">+L102+L111+L116+L121+L124+L129</f>
        <v>0</v>
      </c>
      <c r="M101" s="139">
        <f t="shared" si="532"/>
        <v>0</v>
      </c>
      <c r="N101" s="139">
        <f t="shared" si="532"/>
        <v>0</v>
      </c>
      <c r="O101" s="139">
        <f>+O102+O111+O116+O121+O124+O129</f>
        <v>1583617</v>
      </c>
      <c r="P101" s="139">
        <f t="shared" ref="P101" si="533">+P102+P111+P116+P121+P124+P129</f>
        <v>0</v>
      </c>
      <c r="Q101" s="139">
        <f t="shared" ref="Q101" si="534">+Q102+Q111+Q116+Q121+Q124+Q129</f>
        <v>1583617</v>
      </c>
      <c r="R101" s="139">
        <f t="shared" ref="R101:S101" si="535">+R102+R111+R116+R121+R124+R129</f>
        <v>1583617</v>
      </c>
      <c r="S101" s="139">
        <f t="shared" si="535"/>
        <v>0</v>
      </c>
      <c r="T101" s="139">
        <f t="shared" ref="T101" si="536">+T102+T111+T116+T121+T124+T129</f>
        <v>0</v>
      </c>
      <c r="U101" s="139">
        <f t="shared" ref="U101" si="537">+U102+U111+U116+U121+U124+U129</f>
        <v>0</v>
      </c>
      <c r="V101" s="139">
        <f t="shared" ref="V101:W101" si="538">+V102+V111+V116+V121+V124+V129</f>
        <v>1512754.83</v>
      </c>
      <c r="W101" s="139">
        <f t="shared" si="538"/>
        <v>0</v>
      </c>
      <c r="X101" s="139">
        <f t="shared" ref="X101" si="539">+X102+X111+X116+X121+X124+X129</f>
        <v>1512754.83</v>
      </c>
      <c r="Y101" s="139">
        <f t="shared" ref="Y101" si="540">+Y102+Y111+Y116+Y121+Y124+Y129</f>
        <v>1512754.83</v>
      </c>
      <c r="Z101" s="139">
        <f t="shared" ref="Z101:AA101" si="541">+Z102+Z111+Z116+Z121+Z124+Z129</f>
        <v>0</v>
      </c>
      <c r="AA101" s="139">
        <f t="shared" si="541"/>
        <v>0</v>
      </c>
      <c r="AB101" s="139">
        <f t="shared" ref="AB101" si="542">+AB102+AB111+AB116+AB121+AB124+AB129</f>
        <v>0</v>
      </c>
      <c r="AC101" s="139">
        <f t="shared" ref="AC101" si="543">+AC102+AC111+AC116+AC121+AC124+AC129</f>
        <v>0</v>
      </c>
      <c r="AD101" s="139">
        <f t="shared" ref="AD101:AE101" si="544">+AD102+AD111+AD116+AD121+AD124+AD129</f>
        <v>0</v>
      </c>
      <c r="AE101" s="139">
        <f t="shared" si="544"/>
        <v>0</v>
      </c>
      <c r="AF101" s="139">
        <f t="shared" ref="AF101" si="545">+AF102+AF111+AF116+AF121+AF124+AF129</f>
        <v>0</v>
      </c>
      <c r="AG101" s="139">
        <f t="shared" ref="AG101" si="546">+AG102+AG111+AG116+AG121+AG124+AG129</f>
        <v>0</v>
      </c>
      <c r="AH101" s="139">
        <f t="shared" ref="AH101:AI101" si="547">+AH102+AH111+AH116+AH121+AH124+AH129</f>
        <v>0</v>
      </c>
      <c r="AI101" s="139">
        <f t="shared" si="547"/>
        <v>0</v>
      </c>
      <c r="AJ101" s="139">
        <f t="shared" ref="AJ101" si="548">+AJ102+AJ111+AJ116+AJ121+AJ124+AJ129</f>
        <v>0</v>
      </c>
      <c r="AK101" s="139">
        <f t="shared" ref="AK101" si="549">+AK102+AK111+AK116+AK121+AK124+AK129</f>
        <v>0</v>
      </c>
      <c r="AL101" s="139">
        <f t="shared" ref="AL101:AM101" si="550">+AL102+AL111+AL116+AL121+AL124+AL129</f>
        <v>0</v>
      </c>
      <c r="AM101" s="139">
        <f t="shared" si="550"/>
        <v>0</v>
      </c>
      <c r="AN101" s="139">
        <f t="shared" ref="AN101" si="551">+AN102+AN111+AN116+AN121+AN124+AN129</f>
        <v>0</v>
      </c>
      <c r="AO101" s="139">
        <f t="shared" ref="AO101" si="552">+AO102+AO111+AO116+AO121+AO124+AO129</f>
        <v>0</v>
      </c>
      <c r="AP101" s="139">
        <f t="shared" ref="AP101:AQ101" si="553">+AP102+AP111+AP116+AP121+AP124+AP129</f>
        <v>0</v>
      </c>
      <c r="AQ101" s="139">
        <f t="shared" si="553"/>
        <v>0</v>
      </c>
      <c r="AR101" s="139">
        <f t="shared" ref="AR101" si="554">+AR102+AR111+AR116+AR121+AR124+AR129</f>
        <v>0</v>
      </c>
      <c r="AS101" s="139">
        <f t="shared" ref="AS101" si="555">+AS102+AS111+AS116+AS121+AS124+AS129</f>
        <v>0</v>
      </c>
      <c r="AT101" s="139">
        <f t="shared" ref="AT101:AU101" si="556">+AT102+AT111+AT116+AT121+AT124+AT129</f>
        <v>0</v>
      </c>
      <c r="AU101" s="139">
        <f t="shared" si="556"/>
        <v>0</v>
      </c>
      <c r="AV101" s="139">
        <f t="shared" ref="AV101" si="557">+AV102+AV111+AV116+AV121+AV124+AV129</f>
        <v>0</v>
      </c>
      <c r="AW101" s="139">
        <f t="shared" ref="AW101" si="558">+AW102+AW111+AW116+AW121+AW124+AW129</f>
        <v>0</v>
      </c>
      <c r="AX101" s="139">
        <f t="shared" ref="AX101:AY101" si="559">+AX102+AX111+AX116+AX121+AX124+AX129</f>
        <v>70862.17</v>
      </c>
      <c r="AY101" s="139">
        <f t="shared" si="559"/>
        <v>0</v>
      </c>
      <c r="AZ101" s="139">
        <f t="shared" ref="AZ101" si="560">+AZ102+AZ111+AZ116+AZ121+AZ124+AZ129</f>
        <v>70862.17</v>
      </c>
      <c r="BA101" s="139">
        <f t="shared" ref="BA101" si="561">+BA102+BA111+BA116+BA121+BA124+BA129</f>
        <v>70862.17</v>
      </c>
      <c r="BB101" s="140"/>
      <c r="BC101" s="125"/>
      <c r="BD101" s="76"/>
      <c r="BE101" s="76"/>
      <c r="BF101" s="76"/>
      <c r="BG101" s="76"/>
      <c r="BH101" s="76"/>
      <c r="BI101" s="76"/>
    </row>
    <row r="102" spans="1:61" ht="37.5">
      <c r="A102" s="63">
        <v>2020</v>
      </c>
      <c r="B102" s="63">
        <v>8324</v>
      </c>
      <c r="C102" s="63">
        <v>2</v>
      </c>
      <c r="D102" s="63">
        <v>4</v>
      </c>
      <c r="E102" s="63">
        <v>1</v>
      </c>
      <c r="F102" s="63">
        <v>5000</v>
      </c>
      <c r="G102" s="63">
        <v>5100</v>
      </c>
      <c r="H102" s="63"/>
      <c r="I102" s="65" t="s">
        <v>7</v>
      </c>
      <c r="J102" s="66" t="s">
        <v>31</v>
      </c>
      <c r="L102" s="141">
        <f>+L103+L105+L107+L109</f>
        <v>0</v>
      </c>
      <c r="M102" s="141">
        <f t="shared" ref="M102:BA102" si="562">+M103+M105+M107+M109</f>
        <v>0</v>
      </c>
      <c r="N102" s="141">
        <f t="shared" si="562"/>
        <v>0</v>
      </c>
      <c r="O102" s="141">
        <f t="shared" si="562"/>
        <v>337055.38</v>
      </c>
      <c r="P102" s="141">
        <f t="shared" ref="P102" si="563">+P103+P105+P107+P109</f>
        <v>0</v>
      </c>
      <c r="Q102" s="141">
        <f t="shared" ref="Q102" si="564">+Q103+Q105+Q107+Q109</f>
        <v>337055.38</v>
      </c>
      <c r="R102" s="141">
        <f t="shared" ref="R102" si="565">+R103+R105+R107+R109</f>
        <v>337055.38</v>
      </c>
      <c r="S102" s="141">
        <f t="shared" ref="S102" si="566">+S103+S105+S107+S109</f>
        <v>0</v>
      </c>
      <c r="T102" s="141">
        <f t="shared" ref="T102" si="567">+T103+T105+T107+T109</f>
        <v>0</v>
      </c>
      <c r="U102" s="141">
        <f t="shared" ref="U102" si="568">+U103+U105+U107+U109</f>
        <v>0</v>
      </c>
      <c r="V102" s="141">
        <f t="shared" ref="V102" si="569">+V103+V105+V107+V109</f>
        <v>295273.21000000002</v>
      </c>
      <c r="W102" s="141">
        <f t="shared" ref="W102" si="570">+W103+W105+W107+W109</f>
        <v>0</v>
      </c>
      <c r="X102" s="141">
        <f t="shared" ref="X102" si="571">+X103+X105+X107+X109</f>
        <v>295273.21000000002</v>
      </c>
      <c r="Y102" s="141">
        <f t="shared" ref="Y102" si="572">+Y103+Y105+Y107+Y109</f>
        <v>295273.21000000002</v>
      </c>
      <c r="Z102" s="141">
        <f t="shared" ref="Z102" si="573">+Z103+Z105+Z107+Z109</f>
        <v>0</v>
      </c>
      <c r="AA102" s="141">
        <f t="shared" ref="AA102" si="574">+AA103+AA105+AA107+AA109</f>
        <v>0</v>
      </c>
      <c r="AB102" s="141">
        <f t="shared" ref="AB102" si="575">+AB103+AB105+AB107+AB109</f>
        <v>0</v>
      </c>
      <c r="AC102" s="141">
        <f t="shared" ref="AC102" si="576">+AC103+AC105+AC107+AC109</f>
        <v>0</v>
      </c>
      <c r="AD102" s="141">
        <f t="shared" ref="AD102" si="577">+AD103+AD105+AD107+AD109</f>
        <v>0</v>
      </c>
      <c r="AE102" s="141">
        <f t="shared" ref="AE102" si="578">+AE103+AE105+AE107+AE109</f>
        <v>0</v>
      </c>
      <c r="AF102" s="141">
        <f t="shared" ref="AF102" si="579">+AF103+AF105+AF107+AF109</f>
        <v>0</v>
      </c>
      <c r="AG102" s="141">
        <f t="shared" ref="AG102" si="580">+AG103+AG105+AG107+AG109</f>
        <v>0</v>
      </c>
      <c r="AH102" s="141">
        <f t="shared" ref="AH102" si="581">+AH103+AH105+AH107+AH109</f>
        <v>0</v>
      </c>
      <c r="AI102" s="141">
        <f t="shared" ref="AI102" si="582">+AI103+AI105+AI107+AI109</f>
        <v>0</v>
      </c>
      <c r="AJ102" s="141">
        <f t="shared" ref="AJ102" si="583">+AJ103+AJ105+AJ107+AJ109</f>
        <v>0</v>
      </c>
      <c r="AK102" s="141">
        <f t="shared" ref="AK102" si="584">+AK103+AK105+AK107+AK109</f>
        <v>0</v>
      </c>
      <c r="AL102" s="141">
        <f t="shared" ref="AL102" si="585">+AL103+AL105+AL107+AL109</f>
        <v>0</v>
      </c>
      <c r="AM102" s="141">
        <f t="shared" ref="AM102" si="586">+AM103+AM105+AM107+AM109</f>
        <v>0</v>
      </c>
      <c r="AN102" s="141">
        <f t="shared" ref="AN102" si="587">+AN103+AN105+AN107+AN109</f>
        <v>0</v>
      </c>
      <c r="AO102" s="141">
        <f t="shared" ref="AO102" si="588">+AO103+AO105+AO107+AO109</f>
        <v>0</v>
      </c>
      <c r="AP102" s="141">
        <f t="shared" ref="AP102" si="589">+AP103+AP105+AP107+AP109</f>
        <v>0</v>
      </c>
      <c r="AQ102" s="141">
        <f t="shared" ref="AQ102" si="590">+AQ103+AQ105+AQ107+AQ109</f>
        <v>0</v>
      </c>
      <c r="AR102" s="141">
        <f t="shared" ref="AR102" si="591">+AR103+AR105+AR107+AR109</f>
        <v>0</v>
      </c>
      <c r="AS102" s="141">
        <f t="shared" ref="AS102" si="592">+AS103+AS105+AS107+AS109</f>
        <v>0</v>
      </c>
      <c r="AT102" s="141">
        <f t="shared" ref="AT102" si="593">+AT103+AT105+AT107+AT109</f>
        <v>0</v>
      </c>
      <c r="AU102" s="141">
        <f t="shared" ref="AU102" si="594">+AU103+AU105+AU107+AU109</f>
        <v>0</v>
      </c>
      <c r="AV102" s="141">
        <f t="shared" ref="AV102" si="595">+AV103+AV105+AV107+AV109</f>
        <v>0</v>
      </c>
      <c r="AW102" s="141">
        <f t="shared" ref="AW102" si="596">+AW103+AW105+AW107+AW109</f>
        <v>0</v>
      </c>
      <c r="AX102" s="141">
        <f t="shared" ref="AX102" si="597">+AX103+AX105+AX107+AX109</f>
        <v>41782.17</v>
      </c>
      <c r="AY102" s="141">
        <f t="shared" ref="AY102" si="598">+AY103+AY105+AY107+AY109</f>
        <v>0</v>
      </c>
      <c r="AZ102" s="141">
        <f t="shared" ref="AZ102" si="599">+AZ103+AZ105+AZ107+AZ109</f>
        <v>41782.17</v>
      </c>
      <c r="BA102" s="141">
        <f t="shared" si="562"/>
        <v>41782.17</v>
      </c>
      <c r="BB102" s="142"/>
      <c r="BC102" s="120"/>
      <c r="BD102" s="77"/>
      <c r="BE102" s="77"/>
      <c r="BF102" s="77"/>
      <c r="BG102" s="77"/>
      <c r="BH102" s="77"/>
      <c r="BI102" s="77"/>
    </row>
    <row r="103" spans="1:61" ht="37.5">
      <c r="A103" s="67">
        <v>2020</v>
      </c>
      <c r="B103" s="67">
        <v>8324</v>
      </c>
      <c r="C103" s="67">
        <v>2</v>
      </c>
      <c r="D103" s="67">
        <v>4</v>
      </c>
      <c r="E103" s="67">
        <v>1</v>
      </c>
      <c r="F103" s="67">
        <v>5000</v>
      </c>
      <c r="G103" s="67">
        <v>5100</v>
      </c>
      <c r="H103" s="67">
        <v>511</v>
      </c>
      <c r="I103" s="69" t="s">
        <v>7</v>
      </c>
      <c r="J103" s="70" t="s">
        <v>32</v>
      </c>
      <c r="L103" s="143">
        <v>0</v>
      </c>
      <c r="M103" s="143">
        <v>0</v>
      </c>
      <c r="N103" s="143">
        <v>0</v>
      </c>
      <c r="O103" s="143">
        <f>+O104</f>
        <v>41782.17</v>
      </c>
      <c r="P103" s="143">
        <f t="shared" ref="P103:R103" si="600">+P104</f>
        <v>0</v>
      </c>
      <c r="Q103" s="143">
        <f t="shared" si="600"/>
        <v>41782.17</v>
      </c>
      <c r="R103" s="143">
        <f t="shared" si="600"/>
        <v>41782.17</v>
      </c>
      <c r="S103" s="143">
        <v>0</v>
      </c>
      <c r="T103" s="143">
        <v>0</v>
      </c>
      <c r="U103" s="143">
        <f t="shared" si="415"/>
        <v>0</v>
      </c>
      <c r="V103" s="143">
        <f>+V104</f>
        <v>0</v>
      </c>
      <c r="W103" s="143">
        <v>0</v>
      </c>
      <c r="X103" s="143">
        <f t="shared" si="416"/>
        <v>0</v>
      </c>
      <c r="Y103" s="143">
        <f t="shared" si="417"/>
        <v>0</v>
      </c>
      <c r="Z103" s="143">
        <v>0</v>
      </c>
      <c r="AA103" s="143">
        <v>0</v>
      </c>
      <c r="AB103" s="143">
        <f t="shared" si="418"/>
        <v>0</v>
      </c>
      <c r="AC103" s="143">
        <v>0</v>
      </c>
      <c r="AD103" s="143">
        <v>0</v>
      </c>
      <c r="AE103" s="143">
        <f t="shared" si="419"/>
        <v>0</v>
      </c>
      <c r="AF103" s="143">
        <f t="shared" si="420"/>
        <v>0</v>
      </c>
      <c r="AG103" s="143">
        <v>0</v>
      </c>
      <c r="AH103" s="143">
        <v>0</v>
      </c>
      <c r="AI103" s="143">
        <f t="shared" si="421"/>
        <v>0</v>
      </c>
      <c r="AJ103" s="143">
        <v>0</v>
      </c>
      <c r="AK103" s="143">
        <v>0</v>
      </c>
      <c r="AL103" s="143">
        <f t="shared" si="422"/>
        <v>0</v>
      </c>
      <c r="AM103" s="143">
        <f t="shared" si="423"/>
        <v>0</v>
      </c>
      <c r="AN103" s="143">
        <v>0</v>
      </c>
      <c r="AO103" s="143">
        <v>0</v>
      </c>
      <c r="AP103" s="143">
        <f t="shared" si="424"/>
        <v>0</v>
      </c>
      <c r="AQ103" s="143">
        <v>0</v>
      </c>
      <c r="AR103" s="143">
        <v>0</v>
      </c>
      <c r="AS103" s="143">
        <f t="shared" si="425"/>
        <v>0</v>
      </c>
      <c r="AT103" s="143">
        <f t="shared" si="426"/>
        <v>0</v>
      </c>
      <c r="AU103" s="143">
        <f t="shared" si="427"/>
        <v>0</v>
      </c>
      <c r="AV103" s="143">
        <f t="shared" si="428"/>
        <v>0</v>
      </c>
      <c r="AW103" s="143">
        <f t="shared" si="429"/>
        <v>0</v>
      </c>
      <c r="AX103" s="143">
        <f t="shared" si="430"/>
        <v>41782.17</v>
      </c>
      <c r="AY103" s="143">
        <f t="shared" si="431"/>
        <v>0</v>
      </c>
      <c r="AZ103" s="143">
        <f t="shared" si="432"/>
        <v>41782.17</v>
      </c>
      <c r="BA103" s="143">
        <f t="shared" si="433"/>
        <v>41782.17</v>
      </c>
      <c r="BB103" s="162"/>
      <c r="BC103" s="126"/>
      <c r="BD103" s="78"/>
      <c r="BE103" s="78"/>
      <c r="BF103" s="78"/>
      <c r="BG103" s="78"/>
      <c r="BH103" s="78"/>
      <c r="BI103" s="78"/>
    </row>
    <row r="104" spans="1:61" ht="37.5">
      <c r="A104" s="71">
        <v>2020</v>
      </c>
      <c r="B104" s="71">
        <v>8324</v>
      </c>
      <c r="C104" s="71">
        <v>2</v>
      </c>
      <c r="D104" s="71">
        <v>4</v>
      </c>
      <c r="E104" s="71">
        <v>1</v>
      </c>
      <c r="F104" s="71">
        <v>5000</v>
      </c>
      <c r="G104" s="71">
        <v>5100</v>
      </c>
      <c r="H104" s="71">
        <v>511</v>
      </c>
      <c r="I104" s="72">
        <v>1</v>
      </c>
      <c r="J104" s="73" t="s">
        <v>32</v>
      </c>
      <c r="L104" s="145">
        <v>0</v>
      </c>
      <c r="M104" s="145">
        <v>0</v>
      </c>
      <c r="N104" s="146">
        <v>0</v>
      </c>
      <c r="O104" s="145">
        <v>41782.17</v>
      </c>
      <c r="P104" s="145">
        <v>0</v>
      </c>
      <c r="Q104" s="146">
        <f>+O104</f>
        <v>41782.17</v>
      </c>
      <c r="R104" s="146">
        <f>+N104+Q104</f>
        <v>41782.17</v>
      </c>
      <c r="S104" s="145">
        <v>0</v>
      </c>
      <c r="T104" s="145">
        <v>0</v>
      </c>
      <c r="U104" s="145">
        <f t="shared" si="415"/>
        <v>0</v>
      </c>
      <c r="V104" s="145">
        <v>0</v>
      </c>
      <c r="W104" s="145">
        <v>0</v>
      </c>
      <c r="X104" s="145">
        <f t="shared" si="416"/>
        <v>0</v>
      </c>
      <c r="Y104" s="145">
        <f t="shared" si="417"/>
        <v>0</v>
      </c>
      <c r="Z104" s="145">
        <v>0</v>
      </c>
      <c r="AA104" s="145">
        <v>0</v>
      </c>
      <c r="AB104" s="145">
        <f t="shared" si="418"/>
        <v>0</v>
      </c>
      <c r="AC104" s="145">
        <v>0</v>
      </c>
      <c r="AD104" s="145">
        <v>0</v>
      </c>
      <c r="AE104" s="145">
        <f t="shared" si="419"/>
        <v>0</v>
      </c>
      <c r="AF104" s="145">
        <f t="shared" si="420"/>
        <v>0</v>
      </c>
      <c r="AG104" s="145">
        <v>0</v>
      </c>
      <c r="AH104" s="145">
        <v>0</v>
      </c>
      <c r="AI104" s="145">
        <f t="shared" si="421"/>
        <v>0</v>
      </c>
      <c r="AJ104" s="145">
        <v>0</v>
      </c>
      <c r="AK104" s="145">
        <v>0</v>
      </c>
      <c r="AL104" s="145">
        <f t="shared" si="422"/>
        <v>0</v>
      </c>
      <c r="AM104" s="145">
        <f t="shared" si="423"/>
        <v>0</v>
      </c>
      <c r="AN104" s="145">
        <v>0</v>
      </c>
      <c r="AO104" s="145">
        <v>0</v>
      </c>
      <c r="AP104" s="145">
        <f t="shared" si="424"/>
        <v>0</v>
      </c>
      <c r="AQ104" s="145">
        <v>0</v>
      </c>
      <c r="AR104" s="145">
        <v>0</v>
      </c>
      <c r="AS104" s="145">
        <f t="shared" si="425"/>
        <v>0</v>
      </c>
      <c r="AT104" s="145">
        <f t="shared" si="426"/>
        <v>0</v>
      </c>
      <c r="AU104" s="145">
        <f t="shared" si="427"/>
        <v>0</v>
      </c>
      <c r="AV104" s="145">
        <f t="shared" si="428"/>
        <v>0</v>
      </c>
      <c r="AW104" s="145">
        <f t="shared" si="429"/>
        <v>0</v>
      </c>
      <c r="AX104" s="145">
        <f t="shared" si="430"/>
        <v>41782.17</v>
      </c>
      <c r="AY104" s="145">
        <f t="shared" si="431"/>
        <v>0</v>
      </c>
      <c r="AZ104" s="145">
        <f t="shared" si="432"/>
        <v>41782.17</v>
      </c>
      <c r="BA104" s="145">
        <f t="shared" si="433"/>
        <v>41782.17</v>
      </c>
      <c r="BB104" s="147">
        <v>9</v>
      </c>
      <c r="BC104" s="127"/>
      <c r="BD104" s="147"/>
      <c r="BE104" s="79"/>
      <c r="BF104" s="79"/>
      <c r="BG104" s="79"/>
      <c r="BH104" s="147">
        <f>+BB104-BD104-BF104</f>
        <v>9</v>
      </c>
      <c r="BI104" s="147">
        <f>+BC104-BE104-BG104</f>
        <v>0</v>
      </c>
    </row>
    <row r="105" spans="1:61" ht="75">
      <c r="A105" s="67">
        <v>2020</v>
      </c>
      <c r="B105" s="67">
        <v>8324</v>
      </c>
      <c r="C105" s="67">
        <v>2</v>
      </c>
      <c r="D105" s="67">
        <v>4</v>
      </c>
      <c r="E105" s="67">
        <v>1</v>
      </c>
      <c r="F105" s="67">
        <v>5000</v>
      </c>
      <c r="G105" s="67">
        <v>5100</v>
      </c>
      <c r="H105" s="67">
        <v>512</v>
      </c>
      <c r="I105" s="69" t="s">
        <v>7</v>
      </c>
      <c r="J105" s="70" t="s">
        <v>149</v>
      </c>
      <c r="L105" s="143">
        <v>0</v>
      </c>
      <c r="M105" s="143">
        <v>0</v>
      </c>
      <c r="N105" s="143">
        <v>0</v>
      </c>
      <c r="O105" s="143">
        <f>+O106</f>
        <v>74737.69</v>
      </c>
      <c r="P105" s="143">
        <f t="shared" ref="P105:R109" si="601">+P106</f>
        <v>0</v>
      </c>
      <c r="Q105" s="143">
        <f t="shared" si="601"/>
        <v>74737.69</v>
      </c>
      <c r="R105" s="143">
        <f t="shared" si="601"/>
        <v>74737.69</v>
      </c>
      <c r="S105" s="143">
        <v>0</v>
      </c>
      <c r="T105" s="143">
        <v>0</v>
      </c>
      <c r="U105" s="143">
        <f t="shared" ref="U105:U106" si="602">+S105+T105</f>
        <v>0</v>
      </c>
      <c r="V105" s="143">
        <f>+V106</f>
        <v>74737.69</v>
      </c>
      <c r="W105" s="143">
        <v>0</v>
      </c>
      <c r="X105" s="143">
        <f t="shared" ref="X105:X106" si="603">+V105+W105</f>
        <v>74737.69</v>
      </c>
      <c r="Y105" s="143">
        <f t="shared" ref="Y105:Y106" si="604">+U105+X105</f>
        <v>74737.69</v>
      </c>
      <c r="Z105" s="143">
        <v>0</v>
      </c>
      <c r="AA105" s="143">
        <v>0</v>
      </c>
      <c r="AB105" s="143">
        <f t="shared" ref="AB105:AB106" si="605">+Z105+AA105</f>
        <v>0</v>
      </c>
      <c r="AC105" s="143">
        <f>+AC106</f>
        <v>0</v>
      </c>
      <c r="AD105" s="143">
        <v>0</v>
      </c>
      <c r="AE105" s="143">
        <f t="shared" ref="AE105:AE106" si="606">+AC105+AD105</f>
        <v>0</v>
      </c>
      <c r="AF105" s="143">
        <f t="shared" ref="AF105:AF106" si="607">+AB105+AE105</f>
        <v>0</v>
      </c>
      <c r="AG105" s="143">
        <v>0</v>
      </c>
      <c r="AH105" s="143">
        <v>0</v>
      </c>
      <c r="AI105" s="143">
        <f t="shared" ref="AI105:AI106" si="608">+AG105+AH105</f>
        <v>0</v>
      </c>
      <c r="AJ105" s="143">
        <f>+AJ106</f>
        <v>0</v>
      </c>
      <c r="AK105" s="143">
        <v>0</v>
      </c>
      <c r="AL105" s="143">
        <f t="shared" ref="AL105:AL106" si="609">+AJ105+AK105</f>
        <v>0</v>
      </c>
      <c r="AM105" s="143">
        <f t="shared" ref="AM105:AM106" si="610">+AI105+AL105</f>
        <v>0</v>
      </c>
      <c r="AN105" s="143">
        <v>0</v>
      </c>
      <c r="AO105" s="143">
        <v>0</v>
      </c>
      <c r="AP105" s="143">
        <f t="shared" ref="AP105:AP106" si="611">+AN105+AO105</f>
        <v>0</v>
      </c>
      <c r="AQ105" s="143">
        <v>0</v>
      </c>
      <c r="AR105" s="143">
        <v>0</v>
      </c>
      <c r="AS105" s="143">
        <f t="shared" ref="AS105:AS106" si="612">+AQ105+AR105</f>
        <v>0</v>
      </c>
      <c r="AT105" s="143">
        <f t="shared" ref="AT105:AT106" si="613">+AP105+AS105</f>
        <v>0</v>
      </c>
      <c r="AU105" s="143">
        <f t="shared" ref="AU105:AU106" si="614">+L105-S105-Z105-AG105-AN105</f>
        <v>0</v>
      </c>
      <c r="AV105" s="143">
        <f t="shared" ref="AV105:AV106" si="615">+M105-T105-AA105-AH105-AO105</f>
        <v>0</v>
      </c>
      <c r="AW105" s="143">
        <f t="shared" ref="AW105:AW106" si="616">+N105-U105-AB105-AI105-AP105</f>
        <v>0</v>
      </c>
      <c r="AX105" s="143">
        <f t="shared" ref="AX105:AX106" si="617">+O105-V105-AC105-AJ105-AQ105</f>
        <v>0</v>
      </c>
      <c r="AY105" s="143">
        <f t="shared" ref="AY105:AY106" si="618">+P105-W105-AD105-AK105-AR105</f>
        <v>0</v>
      </c>
      <c r="AZ105" s="143">
        <f t="shared" ref="AZ105:AZ106" si="619">+Q105-X105-AE105-AL105-AS105</f>
        <v>0</v>
      </c>
      <c r="BA105" s="143">
        <f t="shared" ref="BA105:BA106" si="620">+R105-Y105-AF105-AM105-AT105</f>
        <v>0</v>
      </c>
      <c r="BB105" s="144"/>
      <c r="BC105" s="126"/>
      <c r="BD105" s="78"/>
      <c r="BE105" s="78"/>
      <c r="BF105" s="78"/>
      <c r="BG105" s="78"/>
      <c r="BH105" s="78"/>
      <c r="BI105" s="78"/>
    </row>
    <row r="106" spans="1:61" ht="37.5">
      <c r="A106" s="71">
        <v>2020</v>
      </c>
      <c r="B106" s="71">
        <v>8324</v>
      </c>
      <c r="C106" s="71">
        <v>2</v>
      </c>
      <c r="D106" s="71">
        <v>4</v>
      </c>
      <c r="E106" s="71">
        <v>1</v>
      </c>
      <c r="F106" s="71">
        <v>5000</v>
      </c>
      <c r="G106" s="71">
        <v>5100</v>
      </c>
      <c r="H106" s="71">
        <v>512</v>
      </c>
      <c r="I106" s="72" t="s">
        <v>128</v>
      </c>
      <c r="J106" s="73" t="s">
        <v>149</v>
      </c>
      <c r="L106" s="145">
        <v>0</v>
      </c>
      <c r="M106" s="145">
        <v>0</v>
      </c>
      <c r="N106" s="146">
        <v>0</v>
      </c>
      <c r="O106" s="145">
        <v>74737.69</v>
      </c>
      <c r="P106" s="145">
        <v>0</v>
      </c>
      <c r="Q106" s="146">
        <f>+O106</f>
        <v>74737.69</v>
      </c>
      <c r="R106" s="146">
        <f>+N106+Q106</f>
        <v>74737.69</v>
      </c>
      <c r="S106" s="145">
        <v>0</v>
      </c>
      <c r="T106" s="145">
        <v>0</v>
      </c>
      <c r="U106" s="145">
        <f t="shared" si="602"/>
        <v>0</v>
      </c>
      <c r="V106" s="145">
        <v>74737.69</v>
      </c>
      <c r="W106" s="145">
        <v>0</v>
      </c>
      <c r="X106" s="145">
        <f t="shared" si="603"/>
        <v>74737.69</v>
      </c>
      <c r="Y106" s="145">
        <f t="shared" si="604"/>
        <v>74737.69</v>
      </c>
      <c r="Z106" s="145">
        <v>0</v>
      </c>
      <c r="AA106" s="145">
        <v>0</v>
      </c>
      <c r="AB106" s="145">
        <f t="shared" si="605"/>
        <v>0</v>
      </c>
      <c r="AC106" s="145">
        <v>0</v>
      </c>
      <c r="AD106" s="145">
        <v>0</v>
      </c>
      <c r="AE106" s="145">
        <f t="shared" si="606"/>
        <v>0</v>
      </c>
      <c r="AF106" s="145">
        <f t="shared" si="607"/>
        <v>0</v>
      </c>
      <c r="AG106" s="145">
        <v>0</v>
      </c>
      <c r="AH106" s="145">
        <v>0</v>
      </c>
      <c r="AI106" s="145">
        <f t="shared" si="608"/>
        <v>0</v>
      </c>
      <c r="AJ106" s="145">
        <v>0</v>
      </c>
      <c r="AK106" s="145">
        <v>0</v>
      </c>
      <c r="AL106" s="145">
        <f t="shared" si="609"/>
        <v>0</v>
      </c>
      <c r="AM106" s="145">
        <f t="shared" si="610"/>
        <v>0</v>
      </c>
      <c r="AN106" s="145">
        <v>0</v>
      </c>
      <c r="AO106" s="145">
        <v>0</v>
      </c>
      <c r="AP106" s="145">
        <f t="shared" si="611"/>
        <v>0</v>
      </c>
      <c r="AQ106" s="145">
        <v>0</v>
      </c>
      <c r="AR106" s="145">
        <v>0</v>
      </c>
      <c r="AS106" s="145">
        <f t="shared" si="612"/>
        <v>0</v>
      </c>
      <c r="AT106" s="145">
        <f t="shared" si="613"/>
        <v>0</v>
      </c>
      <c r="AU106" s="145">
        <f t="shared" si="614"/>
        <v>0</v>
      </c>
      <c r="AV106" s="145">
        <f t="shared" si="615"/>
        <v>0</v>
      </c>
      <c r="AW106" s="145">
        <f t="shared" si="616"/>
        <v>0</v>
      </c>
      <c r="AX106" s="145">
        <f t="shared" si="617"/>
        <v>0</v>
      </c>
      <c r="AY106" s="145">
        <f t="shared" si="618"/>
        <v>0</v>
      </c>
      <c r="AZ106" s="145">
        <f t="shared" si="619"/>
        <v>0</v>
      </c>
      <c r="BA106" s="145">
        <f t="shared" si="620"/>
        <v>0</v>
      </c>
      <c r="BB106" s="147">
        <v>16</v>
      </c>
      <c r="BC106" s="127"/>
      <c r="BD106" s="147">
        <v>16</v>
      </c>
      <c r="BE106" s="79"/>
      <c r="BF106" s="79"/>
      <c r="BG106" s="79"/>
      <c r="BH106" s="147">
        <f>+BB106-BD106-BF106</f>
        <v>0</v>
      </c>
      <c r="BI106" s="147">
        <f>+BC106-BE106-BG106</f>
        <v>0</v>
      </c>
    </row>
    <row r="107" spans="1:61" ht="75">
      <c r="A107" s="67">
        <v>2020</v>
      </c>
      <c r="B107" s="67">
        <v>8324</v>
      </c>
      <c r="C107" s="67">
        <v>2</v>
      </c>
      <c r="D107" s="67">
        <v>4</v>
      </c>
      <c r="E107" s="67">
        <v>1</v>
      </c>
      <c r="F107" s="67">
        <v>5000</v>
      </c>
      <c r="G107" s="67">
        <v>5100</v>
      </c>
      <c r="H107" s="67">
        <v>515</v>
      </c>
      <c r="I107" s="69" t="s">
        <v>7</v>
      </c>
      <c r="J107" s="70" t="s">
        <v>33</v>
      </c>
      <c r="L107" s="143">
        <v>0</v>
      </c>
      <c r="M107" s="143">
        <v>0</v>
      </c>
      <c r="N107" s="143">
        <v>0</v>
      </c>
      <c r="O107" s="143">
        <f>+O108</f>
        <v>170657.51</v>
      </c>
      <c r="P107" s="143">
        <f t="shared" si="601"/>
        <v>0</v>
      </c>
      <c r="Q107" s="143">
        <f t="shared" si="601"/>
        <v>170657.51</v>
      </c>
      <c r="R107" s="143">
        <f t="shared" si="601"/>
        <v>170657.51</v>
      </c>
      <c r="S107" s="143">
        <v>0</v>
      </c>
      <c r="T107" s="143">
        <v>0</v>
      </c>
      <c r="U107" s="143">
        <f t="shared" si="415"/>
        <v>0</v>
      </c>
      <c r="V107" s="143">
        <f>+V108</f>
        <v>170657.51</v>
      </c>
      <c r="W107" s="143">
        <v>0</v>
      </c>
      <c r="X107" s="143">
        <f t="shared" si="416"/>
        <v>170657.51</v>
      </c>
      <c r="Y107" s="143">
        <f t="shared" si="417"/>
        <v>170657.51</v>
      </c>
      <c r="Z107" s="143">
        <v>0</v>
      </c>
      <c r="AA107" s="143">
        <v>0</v>
      </c>
      <c r="AB107" s="143">
        <f t="shared" si="418"/>
        <v>0</v>
      </c>
      <c r="AC107" s="143">
        <f>+AC108</f>
        <v>0</v>
      </c>
      <c r="AD107" s="143">
        <v>0</v>
      </c>
      <c r="AE107" s="143">
        <f t="shared" si="419"/>
        <v>0</v>
      </c>
      <c r="AF107" s="143">
        <f t="shared" si="420"/>
        <v>0</v>
      </c>
      <c r="AG107" s="143">
        <v>0</v>
      </c>
      <c r="AH107" s="143">
        <v>0</v>
      </c>
      <c r="AI107" s="143">
        <f t="shared" si="421"/>
        <v>0</v>
      </c>
      <c r="AJ107" s="143">
        <f>+AJ108</f>
        <v>0</v>
      </c>
      <c r="AK107" s="143">
        <v>0</v>
      </c>
      <c r="AL107" s="143">
        <f t="shared" si="422"/>
        <v>0</v>
      </c>
      <c r="AM107" s="143">
        <f t="shared" si="423"/>
        <v>0</v>
      </c>
      <c r="AN107" s="143">
        <v>0</v>
      </c>
      <c r="AO107" s="143">
        <v>0</v>
      </c>
      <c r="AP107" s="143">
        <f t="shared" si="424"/>
        <v>0</v>
      </c>
      <c r="AQ107" s="143">
        <v>0</v>
      </c>
      <c r="AR107" s="143">
        <v>0</v>
      </c>
      <c r="AS107" s="143">
        <f t="shared" si="425"/>
        <v>0</v>
      </c>
      <c r="AT107" s="143">
        <f t="shared" si="426"/>
        <v>0</v>
      </c>
      <c r="AU107" s="143">
        <f t="shared" si="427"/>
        <v>0</v>
      </c>
      <c r="AV107" s="143">
        <f t="shared" si="428"/>
        <v>0</v>
      </c>
      <c r="AW107" s="143">
        <f t="shared" si="429"/>
        <v>0</v>
      </c>
      <c r="AX107" s="143">
        <f t="shared" si="430"/>
        <v>0</v>
      </c>
      <c r="AY107" s="143">
        <f t="shared" si="431"/>
        <v>0</v>
      </c>
      <c r="AZ107" s="143">
        <f t="shared" si="432"/>
        <v>0</v>
      </c>
      <c r="BA107" s="143">
        <f t="shared" si="433"/>
        <v>0</v>
      </c>
      <c r="BB107" s="144"/>
      <c r="BC107" s="126"/>
      <c r="BD107" s="78"/>
      <c r="BE107" s="78"/>
      <c r="BF107" s="78"/>
      <c r="BG107" s="78"/>
      <c r="BH107" s="78"/>
      <c r="BI107" s="78"/>
    </row>
    <row r="108" spans="1:61" ht="75">
      <c r="A108" s="71">
        <v>2020</v>
      </c>
      <c r="B108" s="71">
        <v>8324</v>
      </c>
      <c r="C108" s="71">
        <v>2</v>
      </c>
      <c r="D108" s="71">
        <v>4</v>
      </c>
      <c r="E108" s="71">
        <v>1</v>
      </c>
      <c r="F108" s="71">
        <v>5000</v>
      </c>
      <c r="G108" s="71">
        <v>5100</v>
      </c>
      <c r="H108" s="71">
        <v>515</v>
      </c>
      <c r="I108" s="72" t="s">
        <v>128</v>
      </c>
      <c r="J108" s="73" t="s">
        <v>33</v>
      </c>
      <c r="L108" s="145">
        <v>0</v>
      </c>
      <c r="M108" s="145">
        <v>0</v>
      </c>
      <c r="N108" s="146">
        <v>0</v>
      </c>
      <c r="O108" s="145">
        <v>170657.51</v>
      </c>
      <c r="P108" s="145">
        <v>0</v>
      </c>
      <c r="Q108" s="146">
        <f>+O108</f>
        <v>170657.51</v>
      </c>
      <c r="R108" s="146">
        <f>+N108+Q108</f>
        <v>170657.51</v>
      </c>
      <c r="S108" s="145">
        <v>0</v>
      </c>
      <c r="T108" s="145">
        <v>0</v>
      </c>
      <c r="U108" s="145">
        <f t="shared" si="415"/>
        <v>0</v>
      </c>
      <c r="V108" s="145">
        <v>170657.51</v>
      </c>
      <c r="W108" s="145">
        <v>0</v>
      </c>
      <c r="X108" s="145">
        <f t="shared" si="416"/>
        <v>170657.51</v>
      </c>
      <c r="Y108" s="145">
        <f t="shared" si="417"/>
        <v>170657.51</v>
      </c>
      <c r="Z108" s="145">
        <v>0</v>
      </c>
      <c r="AA108" s="145">
        <v>0</v>
      </c>
      <c r="AB108" s="145">
        <f t="shared" si="418"/>
        <v>0</v>
      </c>
      <c r="AC108" s="145">
        <v>0</v>
      </c>
      <c r="AD108" s="145">
        <v>0</v>
      </c>
      <c r="AE108" s="145">
        <f t="shared" si="419"/>
        <v>0</v>
      </c>
      <c r="AF108" s="145">
        <f t="shared" si="420"/>
        <v>0</v>
      </c>
      <c r="AG108" s="145">
        <v>0</v>
      </c>
      <c r="AH108" s="145">
        <v>0</v>
      </c>
      <c r="AI108" s="145">
        <f t="shared" si="421"/>
        <v>0</v>
      </c>
      <c r="AJ108" s="145">
        <v>0</v>
      </c>
      <c r="AK108" s="145">
        <v>0</v>
      </c>
      <c r="AL108" s="145">
        <f t="shared" si="422"/>
        <v>0</v>
      </c>
      <c r="AM108" s="145">
        <f t="shared" si="423"/>
        <v>0</v>
      </c>
      <c r="AN108" s="145">
        <v>0</v>
      </c>
      <c r="AO108" s="145">
        <v>0</v>
      </c>
      <c r="AP108" s="145">
        <f t="shared" si="424"/>
        <v>0</v>
      </c>
      <c r="AQ108" s="145">
        <v>0</v>
      </c>
      <c r="AR108" s="145">
        <v>0</v>
      </c>
      <c r="AS108" s="145">
        <f t="shared" si="425"/>
        <v>0</v>
      </c>
      <c r="AT108" s="145">
        <f t="shared" si="426"/>
        <v>0</v>
      </c>
      <c r="AU108" s="145">
        <f t="shared" si="427"/>
        <v>0</v>
      </c>
      <c r="AV108" s="145">
        <f t="shared" si="428"/>
        <v>0</v>
      </c>
      <c r="AW108" s="145">
        <f t="shared" si="429"/>
        <v>0</v>
      </c>
      <c r="AX108" s="145">
        <f t="shared" si="430"/>
        <v>0</v>
      </c>
      <c r="AY108" s="145">
        <f t="shared" si="431"/>
        <v>0</v>
      </c>
      <c r="AZ108" s="145">
        <f t="shared" si="432"/>
        <v>0</v>
      </c>
      <c r="BA108" s="145">
        <f t="shared" si="433"/>
        <v>0</v>
      </c>
      <c r="BB108" s="147">
        <v>24</v>
      </c>
      <c r="BC108" s="127"/>
      <c r="BD108" s="147">
        <v>24</v>
      </c>
      <c r="BE108" s="79"/>
      <c r="BF108" s="79"/>
      <c r="BG108" s="79"/>
      <c r="BH108" s="147">
        <f>+BB108-BD108-BF108</f>
        <v>0</v>
      </c>
      <c r="BI108" s="147">
        <f>+BC108-BE108-BG108</f>
        <v>0</v>
      </c>
    </row>
    <row r="109" spans="1:61" ht="75">
      <c r="A109" s="67">
        <v>2020</v>
      </c>
      <c r="B109" s="67">
        <v>8324</v>
      </c>
      <c r="C109" s="67">
        <v>2</v>
      </c>
      <c r="D109" s="67">
        <v>4</v>
      </c>
      <c r="E109" s="67">
        <v>1</v>
      </c>
      <c r="F109" s="67">
        <v>5000</v>
      </c>
      <c r="G109" s="67">
        <v>5100</v>
      </c>
      <c r="H109" s="67">
        <v>519</v>
      </c>
      <c r="I109" s="69" t="s">
        <v>7</v>
      </c>
      <c r="J109" s="70" t="s">
        <v>34</v>
      </c>
      <c r="L109" s="143">
        <v>0</v>
      </c>
      <c r="M109" s="143">
        <v>0</v>
      </c>
      <c r="N109" s="143">
        <v>0</v>
      </c>
      <c r="O109" s="143">
        <f>+O110</f>
        <v>49878.01</v>
      </c>
      <c r="P109" s="143">
        <f t="shared" si="601"/>
        <v>0</v>
      </c>
      <c r="Q109" s="143">
        <f t="shared" si="601"/>
        <v>49878.01</v>
      </c>
      <c r="R109" s="143">
        <f t="shared" si="601"/>
        <v>49878.01</v>
      </c>
      <c r="S109" s="143">
        <v>0</v>
      </c>
      <c r="T109" s="143">
        <v>0</v>
      </c>
      <c r="U109" s="143">
        <f t="shared" ref="U109:U110" si="621">+S109+T109</f>
        <v>0</v>
      </c>
      <c r="V109" s="143">
        <f>+V110</f>
        <v>49878.01</v>
      </c>
      <c r="W109" s="143">
        <v>0</v>
      </c>
      <c r="X109" s="143">
        <f t="shared" ref="X109:X110" si="622">+V109+W109</f>
        <v>49878.01</v>
      </c>
      <c r="Y109" s="143">
        <f t="shared" ref="Y109:Y110" si="623">+U109+X109</f>
        <v>49878.01</v>
      </c>
      <c r="Z109" s="143">
        <v>0</v>
      </c>
      <c r="AA109" s="143">
        <v>0</v>
      </c>
      <c r="AB109" s="143">
        <f t="shared" ref="AB109:AB110" si="624">+Z109+AA109</f>
        <v>0</v>
      </c>
      <c r="AC109" s="143">
        <f>+AC110</f>
        <v>0</v>
      </c>
      <c r="AD109" s="143">
        <v>0</v>
      </c>
      <c r="AE109" s="143">
        <f t="shared" ref="AE109:AE110" si="625">+AC109+AD109</f>
        <v>0</v>
      </c>
      <c r="AF109" s="143">
        <f t="shared" ref="AF109:AF110" si="626">+AB109+AE109</f>
        <v>0</v>
      </c>
      <c r="AG109" s="143">
        <v>0</v>
      </c>
      <c r="AH109" s="143">
        <v>0</v>
      </c>
      <c r="AI109" s="143">
        <f t="shared" ref="AI109:AI110" si="627">+AG109+AH109</f>
        <v>0</v>
      </c>
      <c r="AJ109" s="143">
        <f>+AJ110</f>
        <v>0</v>
      </c>
      <c r="AK109" s="143">
        <v>0</v>
      </c>
      <c r="AL109" s="143">
        <f t="shared" ref="AL109:AL110" si="628">+AJ109+AK109</f>
        <v>0</v>
      </c>
      <c r="AM109" s="143">
        <f t="shared" ref="AM109:AM110" si="629">+AI109+AL109</f>
        <v>0</v>
      </c>
      <c r="AN109" s="143">
        <v>0</v>
      </c>
      <c r="AO109" s="143">
        <v>0</v>
      </c>
      <c r="AP109" s="143">
        <f t="shared" ref="AP109:AP110" si="630">+AN109+AO109</f>
        <v>0</v>
      </c>
      <c r="AQ109" s="143">
        <v>0</v>
      </c>
      <c r="AR109" s="143">
        <v>0</v>
      </c>
      <c r="AS109" s="143">
        <f t="shared" ref="AS109:AS110" si="631">+AQ109+AR109</f>
        <v>0</v>
      </c>
      <c r="AT109" s="143">
        <f t="shared" ref="AT109:AT110" si="632">+AP109+AS109</f>
        <v>0</v>
      </c>
      <c r="AU109" s="143">
        <f t="shared" ref="AU109:AU110" si="633">+L109-S109-Z109-AG109-AN109</f>
        <v>0</v>
      </c>
      <c r="AV109" s="143">
        <f t="shared" ref="AV109:AV110" si="634">+M109-T109-AA109-AH109-AO109</f>
        <v>0</v>
      </c>
      <c r="AW109" s="143">
        <f t="shared" ref="AW109:AW110" si="635">+N109-U109-AB109-AI109-AP109</f>
        <v>0</v>
      </c>
      <c r="AX109" s="143">
        <f t="shared" ref="AX109:AX110" si="636">+O109-V109-AC109-AJ109-AQ109</f>
        <v>0</v>
      </c>
      <c r="AY109" s="143">
        <f t="shared" ref="AY109:AY110" si="637">+P109-W109-AD109-AK109-AR109</f>
        <v>0</v>
      </c>
      <c r="AZ109" s="143">
        <f t="shared" ref="AZ109:AZ110" si="638">+Q109-X109-AE109-AL109-AS109</f>
        <v>0</v>
      </c>
      <c r="BA109" s="143">
        <f t="shared" ref="BA109:BA110" si="639">+R109-Y109-AF109-AM109-AT109</f>
        <v>0</v>
      </c>
      <c r="BB109" s="144"/>
      <c r="BC109" s="126"/>
      <c r="BD109" s="78"/>
      <c r="BE109" s="78"/>
      <c r="BF109" s="78"/>
      <c r="BG109" s="78"/>
      <c r="BH109" s="78"/>
      <c r="BI109" s="78"/>
    </row>
    <row r="110" spans="1:61" ht="75">
      <c r="A110" s="71">
        <v>2020</v>
      </c>
      <c r="B110" s="71">
        <v>8324</v>
      </c>
      <c r="C110" s="71">
        <v>2</v>
      </c>
      <c r="D110" s="71">
        <v>4</v>
      </c>
      <c r="E110" s="71">
        <v>1</v>
      </c>
      <c r="F110" s="71">
        <v>5000</v>
      </c>
      <c r="G110" s="71">
        <v>5100</v>
      </c>
      <c r="H110" s="71">
        <v>519</v>
      </c>
      <c r="I110" s="72" t="s">
        <v>128</v>
      </c>
      <c r="J110" s="73" t="s">
        <v>34</v>
      </c>
      <c r="L110" s="145">
        <v>0</v>
      </c>
      <c r="M110" s="145">
        <v>0</v>
      </c>
      <c r="N110" s="146">
        <v>0</v>
      </c>
      <c r="O110" s="145">
        <v>49878.01</v>
      </c>
      <c r="P110" s="145">
        <v>0</v>
      </c>
      <c r="Q110" s="146">
        <f>+O110</f>
        <v>49878.01</v>
      </c>
      <c r="R110" s="146">
        <f>+N110+Q110</f>
        <v>49878.01</v>
      </c>
      <c r="S110" s="145">
        <v>0</v>
      </c>
      <c r="T110" s="145">
        <v>0</v>
      </c>
      <c r="U110" s="145">
        <f t="shared" si="621"/>
        <v>0</v>
      </c>
      <c r="V110" s="145">
        <v>49878.01</v>
      </c>
      <c r="W110" s="145">
        <v>0</v>
      </c>
      <c r="X110" s="145">
        <f t="shared" si="622"/>
        <v>49878.01</v>
      </c>
      <c r="Y110" s="145">
        <f t="shared" si="623"/>
        <v>49878.01</v>
      </c>
      <c r="Z110" s="145">
        <v>0</v>
      </c>
      <c r="AA110" s="145">
        <v>0</v>
      </c>
      <c r="AB110" s="145">
        <f t="shared" si="624"/>
        <v>0</v>
      </c>
      <c r="AC110" s="145">
        <v>0</v>
      </c>
      <c r="AD110" s="145">
        <v>0</v>
      </c>
      <c r="AE110" s="145">
        <f t="shared" si="625"/>
        <v>0</v>
      </c>
      <c r="AF110" s="145">
        <f t="shared" si="626"/>
        <v>0</v>
      </c>
      <c r="AG110" s="145">
        <v>0</v>
      </c>
      <c r="AH110" s="145">
        <v>0</v>
      </c>
      <c r="AI110" s="145">
        <f t="shared" si="627"/>
        <v>0</v>
      </c>
      <c r="AJ110" s="145">
        <v>0</v>
      </c>
      <c r="AK110" s="145">
        <v>0</v>
      </c>
      <c r="AL110" s="145">
        <f t="shared" si="628"/>
        <v>0</v>
      </c>
      <c r="AM110" s="145">
        <f t="shared" si="629"/>
        <v>0</v>
      </c>
      <c r="AN110" s="145">
        <v>0</v>
      </c>
      <c r="AO110" s="145">
        <v>0</v>
      </c>
      <c r="AP110" s="145">
        <f t="shared" si="630"/>
        <v>0</v>
      </c>
      <c r="AQ110" s="145">
        <v>0</v>
      </c>
      <c r="AR110" s="145">
        <v>0</v>
      </c>
      <c r="AS110" s="145">
        <f t="shared" si="631"/>
        <v>0</v>
      </c>
      <c r="AT110" s="145">
        <f t="shared" si="632"/>
        <v>0</v>
      </c>
      <c r="AU110" s="145">
        <f t="shared" si="633"/>
        <v>0</v>
      </c>
      <c r="AV110" s="145">
        <f t="shared" si="634"/>
        <v>0</v>
      </c>
      <c r="AW110" s="145">
        <f t="shared" si="635"/>
        <v>0</v>
      </c>
      <c r="AX110" s="145">
        <f t="shared" si="636"/>
        <v>0</v>
      </c>
      <c r="AY110" s="145">
        <f t="shared" si="637"/>
        <v>0</v>
      </c>
      <c r="AZ110" s="145">
        <f t="shared" si="638"/>
        <v>0</v>
      </c>
      <c r="BA110" s="145">
        <f t="shared" si="639"/>
        <v>0</v>
      </c>
      <c r="BB110" s="147">
        <v>56</v>
      </c>
      <c r="BC110" s="127"/>
      <c r="BD110" s="147">
        <v>56</v>
      </c>
      <c r="BE110" s="79"/>
      <c r="BF110" s="79"/>
      <c r="BG110" s="79"/>
      <c r="BH110" s="147">
        <f>+BB110-BD110-BF110</f>
        <v>0</v>
      </c>
      <c r="BI110" s="147">
        <f>+BC110-BE110-BG110</f>
        <v>0</v>
      </c>
    </row>
    <row r="111" spans="1:61" ht="75">
      <c r="A111" s="63">
        <v>2020</v>
      </c>
      <c r="B111" s="63">
        <v>8324</v>
      </c>
      <c r="C111" s="63">
        <v>2</v>
      </c>
      <c r="D111" s="63">
        <v>4</v>
      </c>
      <c r="E111" s="63">
        <v>1</v>
      </c>
      <c r="F111" s="63">
        <v>5000</v>
      </c>
      <c r="G111" s="63">
        <v>5200</v>
      </c>
      <c r="H111" s="63"/>
      <c r="I111" s="65" t="s">
        <v>7</v>
      </c>
      <c r="J111" s="66" t="s">
        <v>35</v>
      </c>
      <c r="L111" s="141">
        <f>+L112+L114</f>
        <v>0</v>
      </c>
      <c r="M111" s="141">
        <f t="shared" ref="M111:BA111" si="640">+M112+M114</f>
        <v>0</v>
      </c>
      <c r="N111" s="141">
        <f t="shared" si="640"/>
        <v>0</v>
      </c>
      <c r="O111" s="141">
        <f t="shared" si="640"/>
        <v>171495.2</v>
      </c>
      <c r="P111" s="141">
        <f t="shared" si="640"/>
        <v>0</v>
      </c>
      <c r="Q111" s="141">
        <f t="shared" si="640"/>
        <v>171495.2</v>
      </c>
      <c r="R111" s="141">
        <f t="shared" si="640"/>
        <v>171495.2</v>
      </c>
      <c r="S111" s="141">
        <f t="shared" si="640"/>
        <v>0</v>
      </c>
      <c r="T111" s="141">
        <f t="shared" si="640"/>
        <v>0</v>
      </c>
      <c r="U111" s="141">
        <f t="shared" si="640"/>
        <v>0</v>
      </c>
      <c r="V111" s="141">
        <f t="shared" si="640"/>
        <v>171495.2</v>
      </c>
      <c r="W111" s="141">
        <f t="shared" si="640"/>
        <v>0</v>
      </c>
      <c r="X111" s="141">
        <f t="shared" si="640"/>
        <v>171495.2</v>
      </c>
      <c r="Y111" s="141">
        <f t="shared" si="640"/>
        <v>171495.2</v>
      </c>
      <c r="Z111" s="141">
        <f t="shared" si="640"/>
        <v>0</v>
      </c>
      <c r="AA111" s="141">
        <f t="shared" si="640"/>
        <v>0</v>
      </c>
      <c r="AB111" s="141">
        <f t="shared" si="640"/>
        <v>0</v>
      </c>
      <c r="AC111" s="141">
        <f t="shared" si="640"/>
        <v>0</v>
      </c>
      <c r="AD111" s="141">
        <f t="shared" si="640"/>
        <v>0</v>
      </c>
      <c r="AE111" s="141">
        <f t="shared" si="640"/>
        <v>0</v>
      </c>
      <c r="AF111" s="141">
        <f t="shared" si="640"/>
        <v>0</v>
      </c>
      <c r="AG111" s="141">
        <f t="shared" si="640"/>
        <v>0</v>
      </c>
      <c r="AH111" s="141">
        <f t="shared" si="640"/>
        <v>0</v>
      </c>
      <c r="AI111" s="141">
        <f t="shared" si="640"/>
        <v>0</v>
      </c>
      <c r="AJ111" s="141">
        <f t="shared" si="640"/>
        <v>0</v>
      </c>
      <c r="AK111" s="141">
        <f t="shared" si="640"/>
        <v>0</v>
      </c>
      <c r="AL111" s="141">
        <f t="shared" si="640"/>
        <v>0</v>
      </c>
      <c r="AM111" s="141">
        <f t="shared" si="640"/>
        <v>0</v>
      </c>
      <c r="AN111" s="141">
        <f t="shared" si="640"/>
        <v>0</v>
      </c>
      <c r="AO111" s="141">
        <f t="shared" si="640"/>
        <v>0</v>
      </c>
      <c r="AP111" s="141">
        <f t="shared" si="640"/>
        <v>0</v>
      </c>
      <c r="AQ111" s="141">
        <f t="shared" si="640"/>
        <v>0</v>
      </c>
      <c r="AR111" s="141">
        <f t="shared" si="640"/>
        <v>0</v>
      </c>
      <c r="AS111" s="141">
        <f t="shared" si="640"/>
        <v>0</v>
      </c>
      <c r="AT111" s="141">
        <f t="shared" si="640"/>
        <v>0</v>
      </c>
      <c r="AU111" s="141">
        <f t="shared" si="640"/>
        <v>0</v>
      </c>
      <c r="AV111" s="141">
        <f t="shared" si="640"/>
        <v>0</v>
      </c>
      <c r="AW111" s="141">
        <f t="shared" si="640"/>
        <v>0</v>
      </c>
      <c r="AX111" s="141">
        <f t="shared" si="640"/>
        <v>0</v>
      </c>
      <c r="AY111" s="141">
        <f t="shared" si="640"/>
        <v>0</v>
      </c>
      <c r="AZ111" s="141">
        <f t="shared" si="640"/>
        <v>0</v>
      </c>
      <c r="BA111" s="141">
        <f t="shared" si="640"/>
        <v>0</v>
      </c>
      <c r="BB111" s="142"/>
      <c r="BC111" s="120"/>
      <c r="BD111" s="77"/>
      <c r="BE111" s="77"/>
      <c r="BF111" s="77"/>
      <c r="BG111" s="77"/>
      <c r="BH111" s="77"/>
      <c r="BI111" s="77"/>
    </row>
    <row r="112" spans="1:61" ht="37.5">
      <c r="A112" s="67">
        <v>2020</v>
      </c>
      <c r="B112" s="67">
        <v>8324</v>
      </c>
      <c r="C112" s="67">
        <v>2</v>
      </c>
      <c r="D112" s="67">
        <v>4</v>
      </c>
      <c r="E112" s="67">
        <v>1</v>
      </c>
      <c r="F112" s="67">
        <v>5000</v>
      </c>
      <c r="G112" s="67">
        <v>5200</v>
      </c>
      <c r="H112" s="67">
        <v>521</v>
      </c>
      <c r="I112" s="69" t="s">
        <v>7</v>
      </c>
      <c r="J112" s="70" t="s">
        <v>50</v>
      </c>
      <c r="L112" s="143">
        <v>0</v>
      </c>
      <c r="M112" s="143">
        <v>0</v>
      </c>
      <c r="N112" s="143">
        <v>0</v>
      </c>
      <c r="O112" s="143">
        <f>+O113</f>
        <v>84146.4</v>
      </c>
      <c r="P112" s="143">
        <f t="shared" ref="P112:R114" si="641">+P113</f>
        <v>0</v>
      </c>
      <c r="Q112" s="143">
        <f t="shared" si="641"/>
        <v>84146.4</v>
      </c>
      <c r="R112" s="143">
        <f t="shared" si="641"/>
        <v>84146.4</v>
      </c>
      <c r="S112" s="143">
        <v>0</v>
      </c>
      <c r="T112" s="143">
        <v>0</v>
      </c>
      <c r="U112" s="143">
        <f t="shared" si="415"/>
        <v>0</v>
      </c>
      <c r="V112" s="143">
        <f>+V113</f>
        <v>84146.4</v>
      </c>
      <c r="W112" s="143">
        <v>0</v>
      </c>
      <c r="X112" s="143">
        <f t="shared" si="416"/>
        <v>84146.4</v>
      </c>
      <c r="Y112" s="143">
        <f t="shared" si="417"/>
        <v>84146.4</v>
      </c>
      <c r="Z112" s="143">
        <v>0</v>
      </c>
      <c r="AA112" s="143">
        <v>0</v>
      </c>
      <c r="AB112" s="143">
        <f t="shared" si="418"/>
        <v>0</v>
      </c>
      <c r="AC112" s="143">
        <v>0</v>
      </c>
      <c r="AD112" s="143">
        <v>0</v>
      </c>
      <c r="AE112" s="143">
        <f t="shared" si="419"/>
        <v>0</v>
      </c>
      <c r="AF112" s="143">
        <f t="shared" si="420"/>
        <v>0</v>
      </c>
      <c r="AG112" s="143">
        <v>0</v>
      </c>
      <c r="AH112" s="143">
        <v>0</v>
      </c>
      <c r="AI112" s="143">
        <f t="shared" si="421"/>
        <v>0</v>
      </c>
      <c r="AJ112" s="143">
        <v>0</v>
      </c>
      <c r="AK112" s="143">
        <v>0</v>
      </c>
      <c r="AL112" s="143">
        <f t="shared" si="422"/>
        <v>0</v>
      </c>
      <c r="AM112" s="143">
        <f t="shared" si="423"/>
        <v>0</v>
      </c>
      <c r="AN112" s="143">
        <v>0</v>
      </c>
      <c r="AO112" s="143">
        <v>0</v>
      </c>
      <c r="AP112" s="143">
        <f t="shared" si="424"/>
        <v>0</v>
      </c>
      <c r="AQ112" s="143">
        <v>0</v>
      </c>
      <c r="AR112" s="143">
        <v>0</v>
      </c>
      <c r="AS112" s="143">
        <f t="shared" si="425"/>
        <v>0</v>
      </c>
      <c r="AT112" s="143">
        <f t="shared" si="426"/>
        <v>0</v>
      </c>
      <c r="AU112" s="143">
        <f t="shared" si="427"/>
        <v>0</v>
      </c>
      <c r="AV112" s="143">
        <f t="shared" si="428"/>
        <v>0</v>
      </c>
      <c r="AW112" s="143">
        <f t="shared" si="429"/>
        <v>0</v>
      </c>
      <c r="AX112" s="143">
        <f t="shared" si="430"/>
        <v>0</v>
      </c>
      <c r="AY112" s="143">
        <f t="shared" si="431"/>
        <v>0</v>
      </c>
      <c r="AZ112" s="143">
        <f t="shared" si="432"/>
        <v>0</v>
      </c>
      <c r="BA112" s="143">
        <f t="shared" si="433"/>
        <v>0</v>
      </c>
      <c r="BB112" s="144"/>
      <c r="BC112" s="126"/>
      <c r="BD112" s="78"/>
      <c r="BE112" s="78"/>
      <c r="BF112" s="78"/>
      <c r="BG112" s="78"/>
      <c r="BH112" s="78"/>
      <c r="BI112" s="78"/>
    </row>
    <row r="113" spans="1:61" ht="37.5">
      <c r="A113" s="71">
        <v>2020</v>
      </c>
      <c r="B113" s="71">
        <v>8324</v>
      </c>
      <c r="C113" s="71">
        <v>2</v>
      </c>
      <c r="D113" s="71">
        <v>4</v>
      </c>
      <c r="E113" s="71">
        <v>1</v>
      </c>
      <c r="F113" s="71">
        <v>5000</v>
      </c>
      <c r="G113" s="71">
        <v>5200</v>
      </c>
      <c r="H113" s="71">
        <v>521</v>
      </c>
      <c r="I113" s="72">
        <v>1</v>
      </c>
      <c r="J113" s="73" t="s">
        <v>50</v>
      </c>
      <c r="L113" s="145">
        <v>0</v>
      </c>
      <c r="M113" s="145">
        <v>0</v>
      </c>
      <c r="N113" s="146">
        <v>0</v>
      </c>
      <c r="O113" s="145">
        <v>84146.4</v>
      </c>
      <c r="P113" s="145">
        <v>0</v>
      </c>
      <c r="Q113" s="146">
        <f>+O113</f>
        <v>84146.4</v>
      </c>
      <c r="R113" s="145">
        <f>+N113+Q113</f>
        <v>84146.4</v>
      </c>
      <c r="S113" s="145">
        <v>0</v>
      </c>
      <c r="T113" s="145">
        <v>0</v>
      </c>
      <c r="U113" s="145">
        <f t="shared" si="415"/>
        <v>0</v>
      </c>
      <c r="V113" s="145">
        <v>84146.4</v>
      </c>
      <c r="W113" s="145">
        <v>0</v>
      </c>
      <c r="X113" s="145">
        <f t="shared" si="416"/>
        <v>84146.4</v>
      </c>
      <c r="Y113" s="145">
        <f t="shared" si="417"/>
        <v>84146.4</v>
      </c>
      <c r="Z113" s="145">
        <v>0</v>
      </c>
      <c r="AA113" s="145">
        <v>0</v>
      </c>
      <c r="AB113" s="145">
        <f t="shared" si="418"/>
        <v>0</v>
      </c>
      <c r="AC113" s="145">
        <v>0</v>
      </c>
      <c r="AD113" s="145">
        <v>0</v>
      </c>
      <c r="AE113" s="145">
        <f t="shared" si="419"/>
        <v>0</v>
      </c>
      <c r="AF113" s="145">
        <f t="shared" si="420"/>
        <v>0</v>
      </c>
      <c r="AG113" s="145">
        <v>0</v>
      </c>
      <c r="AH113" s="145">
        <v>0</v>
      </c>
      <c r="AI113" s="145">
        <f t="shared" si="421"/>
        <v>0</v>
      </c>
      <c r="AJ113" s="145">
        <v>0</v>
      </c>
      <c r="AK113" s="145">
        <v>0</v>
      </c>
      <c r="AL113" s="145">
        <f t="shared" si="422"/>
        <v>0</v>
      </c>
      <c r="AM113" s="145">
        <f t="shared" si="423"/>
        <v>0</v>
      </c>
      <c r="AN113" s="145">
        <v>0</v>
      </c>
      <c r="AO113" s="145">
        <v>0</v>
      </c>
      <c r="AP113" s="145">
        <f t="shared" si="424"/>
        <v>0</v>
      </c>
      <c r="AQ113" s="145">
        <v>0</v>
      </c>
      <c r="AR113" s="145">
        <v>0</v>
      </c>
      <c r="AS113" s="145">
        <f t="shared" si="425"/>
        <v>0</v>
      </c>
      <c r="AT113" s="145">
        <f t="shared" si="426"/>
        <v>0</v>
      </c>
      <c r="AU113" s="145">
        <f t="shared" si="427"/>
        <v>0</v>
      </c>
      <c r="AV113" s="145">
        <f t="shared" si="428"/>
        <v>0</v>
      </c>
      <c r="AW113" s="145">
        <f t="shared" si="429"/>
        <v>0</v>
      </c>
      <c r="AX113" s="145">
        <f t="shared" si="430"/>
        <v>0</v>
      </c>
      <c r="AY113" s="145">
        <f t="shared" si="431"/>
        <v>0</v>
      </c>
      <c r="AZ113" s="145">
        <f t="shared" si="432"/>
        <v>0</v>
      </c>
      <c r="BA113" s="145">
        <f t="shared" si="433"/>
        <v>0</v>
      </c>
      <c r="BB113" s="147">
        <v>8</v>
      </c>
      <c r="BC113" s="127"/>
      <c r="BD113" s="147">
        <v>8</v>
      </c>
      <c r="BE113" s="79"/>
      <c r="BF113" s="79"/>
      <c r="BG113" s="79"/>
      <c r="BH113" s="147">
        <f>+BB113-BD113-BF113</f>
        <v>0</v>
      </c>
      <c r="BI113" s="147">
        <f>+BC113-BE113-BG113</f>
        <v>0</v>
      </c>
    </row>
    <row r="114" spans="1:61" ht="75">
      <c r="A114" s="67">
        <v>2020</v>
      </c>
      <c r="B114" s="67">
        <v>8324</v>
      </c>
      <c r="C114" s="67">
        <v>2</v>
      </c>
      <c r="D114" s="67">
        <v>4</v>
      </c>
      <c r="E114" s="67">
        <v>1</v>
      </c>
      <c r="F114" s="67">
        <v>5000</v>
      </c>
      <c r="G114" s="67">
        <v>5200</v>
      </c>
      <c r="H114" s="67">
        <v>529</v>
      </c>
      <c r="I114" s="69" t="s">
        <v>7</v>
      </c>
      <c r="J114" s="70" t="s">
        <v>150</v>
      </c>
      <c r="L114" s="143">
        <v>0</v>
      </c>
      <c r="M114" s="143">
        <v>0</v>
      </c>
      <c r="N114" s="143">
        <v>0</v>
      </c>
      <c r="O114" s="143">
        <f>+O115</f>
        <v>87348.800000000003</v>
      </c>
      <c r="P114" s="143">
        <f t="shared" si="641"/>
        <v>0</v>
      </c>
      <c r="Q114" s="143">
        <f t="shared" si="641"/>
        <v>87348.800000000003</v>
      </c>
      <c r="R114" s="143">
        <f t="shared" si="641"/>
        <v>87348.800000000003</v>
      </c>
      <c r="S114" s="143">
        <v>0</v>
      </c>
      <c r="T114" s="143">
        <v>0</v>
      </c>
      <c r="U114" s="143">
        <f t="shared" ref="U114:U115" si="642">+S114+T114</f>
        <v>0</v>
      </c>
      <c r="V114" s="143">
        <f>+V115</f>
        <v>87348.800000000003</v>
      </c>
      <c r="W114" s="143">
        <v>0</v>
      </c>
      <c r="X114" s="143">
        <f t="shared" ref="X114:X115" si="643">+V114+W114</f>
        <v>87348.800000000003</v>
      </c>
      <c r="Y114" s="143">
        <f t="shared" ref="Y114:Y115" si="644">+U114+X114</f>
        <v>87348.800000000003</v>
      </c>
      <c r="Z114" s="143">
        <v>0</v>
      </c>
      <c r="AA114" s="143">
        <v>0</v>
      </c>
      <c r="AB114" s="143">
        <f t="shared" ref="AB114:AB115" si="645">+Z114+AA114</f>
        <v>0</v>
      </c>
      <c r="AC114" s="143">
        <v>0</v>
      </c>
      <c r="AD114" s="143">
        <v>0</v>
      </c>
      <c r="AE114" s="143">
        <f t="shared" ref="AE114:AE115" si="646">+AC114+AD114</f>
        <v>0</v>
      </c>
      <c r="AF114" s="143">
        <f t="shared" ref="AF114:AF115" si="647">+AB114+AE114</f>
        <v>0</v>
      </c>
      <c r="AG114" s="143">
        <v>0</v>
      </c>
      <c r="AH114" s="143">
        <v>0</v>
      </c>
      <c r="AI114" s="143">
        <f t="shared" ref="AI114:AI115" si="648">+AG114+AH114</f>
        <v>0</v>
      </c>
      <c r="AJ114" s="143">
        <v>0</v>
      </c>
      <c r="AK114" s="143">
        <v>0</v>
      </c>
      <c r="AL114" s="143">
        <f t="shared" ref="AL114:AL115" si="649">+AJ114+AK114</f>
        <v>0</v>
      </c>
      <c r="AM114" s="143">
        <f t="shared" ref="AM114:AM115" si="650">+AI114+AL114</f>
        <v>0</v>
      </c>
      <c r="AN114" s="143">
        <v>0</v>
      </c>
      <c r="AO114" s="143">
        <v>0</v>
      </c>
      <c r="AP114" s="143">
        <f t="shared" ref="AP114:AP115" si="651">+AN114+AO114</f>
        <v>0</v>
      </c>
      <c r="AQ114" s="143">
        <v>0</v>
      </c>
      <c r="AR114" s="143">
        <v>0</v>
      </c>
      <c r="AS114" s="143">
        <f t="shared" ref="AS114:AS115" si="652">+AQ114+AR114</f>
        <v>0</v>
      </c>
      <c r="AT114" s="143">
        <f t="shared" ref="AT114:AT115" si="653">+AP114+AS114</f>
        <v>0</v>
      </c>
      <c r="AU114" s="143">
        <f t="shared" ref="AU114:AU115" si="654">+L114-S114-Z114-AG114-AN114</f>
        <v>0</v>
      </c>
      <c r="AV114" s="143">
        <f t="shared" ref="AV114:AV115" si="655">+M114-T114-AA114-AH114-AO114</f>
        <v>0</v>
      </c>
      <c r="AW114" s="143">
        <f t="shared" ref="AW114:AW115" si="656">+N114-U114-AB114-AI114-AP114</f>
        <v>0</v>
      </c>
      <c r="AX114" s="143">
        <f t="shared" ref="AX114:AX115" si="657">+O114-V114-AC114-AJ114-AQ114</f>
        <v>0</v>
      </c>
      <c r="AY114" s="143">
        <f t="shared" ref="AY114:AY115" si="658">+P114-W114-AD114-AK114-AR114</f>
        <v>0</v>
      </c>
      <c r="AZ114" s="143">
        <f t="shared" ref="AZ114:AZ115" si="659">+Q114-X114-AE114-AL114-AS114</f>
        <v>0</v>
      </c>
      <c r="BA114" s="143">
        <f t="shared" ref="BA114:BA115" si="660">+R114-Y114-AF114-AM114-AT114</f>
        <v>0</v>
      </c>
      <c r="BB114" s="144"/>
      <c r="BC114" s="126"/>
      <c r="BD114" s="78"/>
      <c r="BE114" s="78"/>
      <c r="BF114" s="78"/>
      <c r="BG114" s="78"/>
      <c r="BH114" s="78"/>
      <c r="BI114" s="78"/>
    </row>
    <row r="115" spans="1:61" ht="75">
      <c r="A115" s="71">
        <v>2020</v>
      </c>
      <c r="B115" s="71">
        <v>8324</v>
      </c>
      <c r="C115" s="71">
        <v>2</v>
      </c>
      <c r="D115" s="71">
        <v>4</v>
      </c>
      <c r="E115" s="71">
        <v>1</v>
      </c>
      <c r="F115" s="71">
        <v>5000</v>
      </c>
      <c r="G115" s="71">
        <v>5200</v>
      </c>
      <c r="H115" s="71">
        <v>529</v>
      </c>
      <c r="I115" s="72">
        <v>1</v>
      </c>
      <c r="J115" s="73" t="s">
        <v>150</v>
      </c>
      <c r="L115" s="145">
        <v>0</v>
      </c>
      <c r="M115" s="145">
        <v>0</v>
      </c>
      <c r="N115" s="146">
        <v>0</v>
      </c>
      <c r="O115" s="145">
        <v>87348.800000000003</v>
      </c>
      <c r="P115" s="145">
        <v>0</v>
      </c>
      <c r="Q115" s="146">
        <f>+O115</f>
        <v>87348.800000000003</v>
      </c>
      <c r="R115" s="145">
        <f>+N115+Q115</f>
        <v>87348.800000000003</v>
      </c>
      <c r="S115" s="145">
        <v>0</v>
      </c>
      <c r="T115" s="145">
        <v>0</v>
      </c>
      <c r="U115" s="145">
        <f t="shared" si="642"/>
        <v>0</v>
      </c>
      <c r="V115" s="145">
        <v>87348.800000000003</v>
      </c>
      <c r="W115" s="145">
        <v>0</v>
      </c>
      <c r="X115" s="145">
        <f t="shared" si="643"/>
        <v>87348.800000000003</v>
      </c>
      <c r="Y115" s="145">
        <f t="shared" si="644"/>
        <v>87348.800000000003</v>
      </c>
      <c r="Z115" s="145">
        <v>0</v>
      </c>
      <c r="AA115" s="145">
        <v>0</v>
      </c>
      <c r="AB115" s="145">
        <f t="shared" si="645"/>
        <v>0</v>
      </c>
      <c r="AC115" s="145">
        <v>0</v>
      </c>
      <c r="AD115" s="145">
        <v>0</v>
      </c>
      <c r="AE115" s="145">
        <f t="shared" si="646"/>
        <v>0</v>
      </c>
      <c r="AF115" s="145">
        <f t="shared" si="647"/>
        <v>0</v>
      </c>
      <c r="AG115" s="145">
        <v>0</v>
      </c>
      <c r="AH115" s="145">
        <v>0</v>
      </c>
      <c r="AI115" s="145">
        <f t="shared" si="648"/>
        <v>0</v>
      </c>
      <c r="AJ115" s="145">
        <v>0</v>
      </c>
      <c r="AK115" s="145">
        <v>0</v>
      </c>
      <c r="AL115" s="145">
        <f t="shared" si="649"/>
        <v>0</v>
      </c>
      <c r="AM115" s="145">
        <f t="shared" si="650"/>
        <v>0</v>
      </c>
      <c r="AN115" s="145">
        <v>0</v>
      </c>
      <c r="AO115" s="145">
        <v>0</v>
      </c>
      <c r="AP115" s="145">
        <f t="shared" si="651"/>
        <v>0</v>
      </c>
      <c r="AQ115" s="145">
        <v>0</v>
      </c>
      <c r="AR115" s="145">
        <v>0</v>
      </c>
      <c r="AS115" s="145">
        <f t="shared" si="652"/>
        <v>0</v>
      </c>
      <c r="AT115" s="145">
        <f t="shared" si="653"/>
        <v>0</v>
      </c>
      <c r="AU115" s="145">
        <f t="shared" si="654"/>
        <v>0</v>
      </c>
      <c r="AV115" s="145">
        <f t="shared" si="655"/>
        <v>0</v>
      </c>
      <c r="AW115" s="145">
        <f t="shared" si="656"/>
        <v>0</v>
      </c>
      <c r="AX115" s="145">
        <f t="shared" si="657"/>
        <v>0</v>
      </c>
      <c r="AY115" s="145">
        <f t="shared" si="658"/>
        <v>0</v>
      </c>
      <c r="AZ115" s="145">
        <f t="shared" si="659"/>
        <v>0</v>
      </c>
      <c r="BA115" s="145">
        <f t="shared" si="660"/>
        <v>0</v>
      </c>
      <c r="BB115" s="147">
        <v>19</v>
      </c>
      <c r="BC115" s="127"/>
      <c r="BD115" s="147">
        <v>19</v>
      </c>
      <c r="BE115" s="79"/>
      <c r="BF115" s="79"/>
      <c r="BG115" s="79"/>
      <c r="BH115" s="147">
        <f>+BB115-BD115-BF115</f>
        <v>0</v>
      </c>
      <c r="BI115" s="147">
        <f>+BC115-BE115-BG115</f>
        <v>0</v>
      </c>
    </row>
    <row r="116" spans="1:61" ht="75">
      <c r="A116" s="63">
        <v>2020</v>
      </c>
      <c r="B116" s="63">
        <v>8324</v>
      </c>
      <c r="C116" s="63">
        <v>2</v>
      </c>
      <c r="D116" s="63">
        <v>4</v>
      </c>
      <c r="E116" s="63">
        <v>1</v>
      </c>
      <c r="F116" s="63">
        <v>5000</v>
      </c>
      <c r="G116" s="63">
        <v>5300</v>
      </c>
      <c r="H116" s="63"/>
      <c r="I116" s="65" t="s">
        <v>7</v>
      </c>
      <c r="J116" s="66" t="s">
        <v>51</v>
      </c>
      <c r="L116" s="141">
        <f>+L117+L119</f>
        <v>0</v>
      </c>
      <c r="M116" s="141">
        <f t="shared" ref="M116" si="661">+M117+M119</f>
        <v>0</v>
      </c>
      <c r="N116" s="141">
        <f t="shared" ref="N116" si="662">+N117+N119</f>
        <v>0</v>
      </c>
      <c r="O116" s="141">
        <f t="shared" ref="O116" si="663">+O117+O119</f>
        <v>59460.4</v>
      </c>
      <c r="P116" s="141">
        <f t="shared" ref="P116" si="664">+P117+P119</f>
        <v>0</v>
      </c>
      <c r="Q116" s="141">
        <f t="shared" ref="Q116" si="665">+Q117+Q119</f>
        <v>59460.4</v>
      </c>
      <c r="R116" s="141">
        <f t="shared" ref="R116" si="666">+R117+R119</f>
        <v>59460.4</v>
      </c>
      <c r="S116" s="141">
        <f t="shared" ref="S116" si="667">+S117+S119</f>
        <v>0</v>
      </c>
      <c r="T116" s="141">
        <f t="shared" ref="T116" si="668">+T117+T119</f>
        <v>0</v>
      </c>
      <c r="U116" s="141">
        <f t="shared" ref="U116" si="669">+U117+U119</f>
        <v>0</v>
      </c>
      <c r="V116" s="141">
        <f t="shared" ref="V116" si="670">+V117+V119</f>
        <v>30380.400000000001</v>
      </c>
      <c r="W116" s="141">
        <f t="shared" ref="W116" si="671">+W117+W119</f>
        <v>0</v>
      </c>
      <c r="X116" s="141">
        <f t="shared" ref="X116" si="672">+X117+X119</f>
        <v>30380.400000000001</v>
      </c>
      <c r="Y116" s="141">
        <f t="shared" ref="Y116" si="673">+Y117+Y119</f>
        <v>30380.400000000001</v>
      </c>
      <c r="Z116" s="141">
        <f t="shared" ref="Z116" si="674">+Z117+Z119</f>
        <v>0</v>
      </c>
      <c r="AA116" s="141">
        <f t="shared" ref="AA116" si="675">+AA117+AA119</f>
        <v>0</v>
      </c>
      <c r="AB116" s="141">
        <f t="shared" ref="AB116" si="676">+AB117+AB119</f>
        <v>0</v>
      </c>
      <c r="AC116" s="141">
        <f t="shared" ref="AC116" si="677">+AC117+AC119</f>
        <v>0</v>
      </c>
      <c r="AD116" s="141">
        <f t="shared" ref="AD116" si="678">+AD117+AD119</f>
        <v>0</v>
      </c>
      <c r="AE116" s="141">
        <f t="shared" ref="AE116" si="679">+AE117+AE119</f>
        <v>0</v>
      </c>
      <c r="AF116" s="141">
        <f t="shared" ref="AF116" si="680">+AF117+AF119</f>
        <v>0</v>
      </c>
      <c r="AG116" s="141">
        <f t="shared" ref="AG116" si="681">+AG117+AG119</f>
        <v>0</v>
      </c>
      <c r="AH116" s="141">
        <f t="shared" ref="AH116" si="682">+AH117+AH119</f>
        <v>0</v>
      </c>
      <c r="AI116" s="141">
        <f t="shared" ref="AI116" si="683">+AI117+AI119</f>
        <v>0</v>
      </c>
      <c r="AJ116" s="141">
        <f t="shared" ref="AJ116" si="684">+AJ117+AJ119</f>
        <v>0</v>
      </c>
      <c r="AK116" s="141">
        <f t="shared" ref="AK116" si="685">+AK117+AK119</f>
        <v>0</v>
      </c>
      <c r="AL116" s="141">
        <f t="shared" ref="AL116" si="686">+AL117+AL119</f>
        <v>0</v>
      </c>
      <c r="AM116" s="141">
        <f t="shared" ref="AM116" si="687">+AM117+AM119</f>
        <v>0</v>
      </c>
      <c r="AN116" s="141">
        <f t="shared" ref="AN116" si="688">+AN117+AN119</f>
        <v>0</v>
      </c>
      <c r="AO116" s="141">
        <f t="shared" ref="AO116" si="689">+AO117+AO119</f>
        <v>0</v>
      </c>
      <c r="AP116" s="141">
        <f t="shared" ref="AP116" si="690">+AP117+AP119</f>
        <v>0</v>
      </c>
      <c r="AQ116" s="141">
        <f t="shared" ref="AQ116" si="691">+AQ117+AQ119</f>
        <v>0</v>
      </c>
      <c r="AR116" s="141">
        <f t="shared" ref="AR116" si="692">+AR117+AR119</f>
        <v>0</v>
      </c>
      <c r="AS116" s="141">
        <f t="shared" ref="AS116" si="693">+AS117+AS119</f>
        <v>0</v>
      </c>
      <c r="AT116" s="141">
        <f t="shared" ref="AT116" si="694">+AT117+AT119</f>
        <v>0</v>
      </c>
      <c r="AU116" s="141">
        <f t="shared" ref="AU116" si="695">+AU117+AU119</f>
        <v>0</v>
      </c>
      <c r="AV116" s="141">
        <f t="shared" ref="AV116" si="696">+AV117+AV119</f>
        <v>0</v>
      </c>
      <c r="AW116" s="141">
        <f t="shared" ref="AW116" si="697">+AW117+AW119</f>
        <v>0</v>
      </c>
      <c r="AX116" s="141">
        <f t="shared" ref="AX116" si="698">+AX117+AX119</f>
        <v>29080</v>
      </c>
      <c r="AY116" s="141">
        <f t="shared" ref="AY116" si="699">+AY117+AY119</f>
        <v>0</v>
      </c>
      <c r="AZ116" s="141">
        <f t="shared" ref="AZ116" si="700">+AZ117+AZ119</f>
        <v>29080</v>
      </c>
      <c r="BA116" s="141">
        <f t="shared" ref="BA116" si="701">+BA117+BA119</f>
        <v>29080</v>
      </c>
      <c r="BB116" s="142"/>
      <c r="BC116" s="120"/>
      <c r="BD116" s="77"/>
      <c r="BE116" s="77"/>
      <c r="BF116" s="77"/>
      <c r="BG116" s="77"/>
      <c r="BH116" s="77"/>
      <c r="BI116" s="77"/>
    </row>
    <row r="117" spans="1:61" ht="37.5">
      <c r="A117" s="67">
        <v>2020</v>
      </c>
      <c r="B117" s="67">
        <v>8324</v>
      </c>
      <c r="C117" s="67">
        <v>2</v>
      </c>
      <c r="D117" s="67">
        <v>4</v>
      </c>
      <c r="E117" s="67">
        <v>1</v>
      </c>
      <c r="F117" s="67">
        <v>5000</v>
      </c>
      <c r="G117" s="67">
        <v>5300</v>
      </c>
      <c r="H117" s="67">
        <v>531</v>
      </c>
      <c r="I117" s="69" t="s">
        <v>7</v>
      </c>
      <c r="J117" s="70" t="s">
        <v>52</v>
      </c>
      <c r="L117" s="143">
        <v>0</v>
      </c>
      <c r="M117" s="143">
        <v>0</v>
      </c>
      <c r="N117" s="143">
        <v>0</v>
      </c>
      <c r="O117" s="143">
        <f>+O118</f>
        <v>41960.4</v>
      </c>
      <c r="P117" s="143">
        <f t="shared" ref="P117:R119" si="702">+P118</f>
        <v>0</v>
      </c>
      <c r="Q117" s="143">
        <f t="shared" si="702"/>
        <v>41960.4</v>
      </c>
      <c r="R117" s="143">
        <f t="shared" si="702"/>
        <v>41960.4</v>
      </c>
      <c r="S117" s="143">
        <v>0</v>
      </c>
      <c r="T117" s="143">
        <v>0</v>
      </c>
      <c r="U117" s="143">
        <f t="shared" ref="U117:U120" si="703">+S117+T117</f>
        <v>0</v>
      </c>
      <c r="V117" s="143">
        <f>+V118</f>
        <v>30380.400000000001</v>
      </c>
      <c r="W117" s="143">
        <v>0</v>
      </c>
      <c r="X117" s="143">
        <f t="shared" ref="X117:X120" si="704">+V117+W117</f>
        <v>30380.400000000001</v>
      </c>
      <c r="Y117" s="143">
        <f t="shared" ref="Y117:Y120" si="705">+U117+X117</f>
        <v>30380.400000000001</v>
      </c>
      <c r="Z117" s="143">
        <v>0</v>
      </c>
      <c r="AA117" s="143">
        <v>0</v>
      </c>
      <c r="AB117" s="143">
        <f t="shared" ref="AB117:AB120" si="706">+Z117+AA117</f>
        <v>0</v>
      </c>
      <c r="AC117" s="143">
        <v>0</v>
      </c>
      <c r="AD117" s="143">
        <v>0</v>
      </c>
      <c r="AE117" s="143">
        <f t="shared" ref="AE117:AE120" si="707">+AC117+AD117</f>
        <v>0</v>
      </c>
      <c r="AF117" s="143">
        <f t="shared" ref="AF117:AF120" si="708">+AB117+AE117</f>
        <v>0</v>
      </c>
      <c r="AG117" s="143">
        <v>0</v>
      </c>
      <c r="AH117" s="143">
        <v>0</v>
      </c>
      <c r="AI117" s="143">
        <f t="shared" ref="AI117:AI120" si="709">+AG117+AH117</f>
        <v>0</v>
      </c>
      <c r="AJ117" s="143">
        <v>0</v>
      </c>
      <c r="AK117" s="143">
        <v>0</v>
      </c>
      <c r="AL117" s="143">
        <f t="shared" ref="AL117:AL120" si="710">+AJ117+AK117</f>
        <v>0</v>
      </c>
      <c r="AM117" s="143">
        <f t="shared" ref="AM117:AM120" si="711">+AI117+AL117</f>
        <v>0</v>
      </c>
      <c r="AN117" s="143">
        <v>0</v>
      </c>
      <c r="AO117" s="143">
        <v>0</v>
      </c>
      <c r="AP117" s="143">
        <f t="shared" ref="AP117:AP120" si="712">+AN117+AO117</f>
        <v>0</v>
      </c>
      <c r="AQ117" s="143">
        <v>0</v>
      </c>
      <c r="AR117" s="143">
        <v>0</v>
      </c>
      <c r="AS117" s="143">
        <f t="shared" ref="AS117:AS120" si="713">+AQ117+AR117</f>
        <v>0</v>
      </c>
      <c r="AT117" s="143">
        <f t="shared" ref="AT117:AT120" si="714">+AP117+AS117</f>
        <v>0</v>
      </c>
      <c r="AU117" s="143">
        <f t="shared" ref="AU117:AU120" si="715">+L117-S117-Z117-AG117-AN117</f>
        <v>0</v>
      </c>
      <c r="AV117" s="143">
        <f t="shared" ref="AV117:AV120" si="716">+M117-T117-AA117-AH117-AO117</f>
        <v>0</v>
      </c>
      <c r="AW117" s="143">
        <f t="shared" ref="AW117:AW120" si="717">+N117-U117-AB117-AI117-AP117</f>
        <v>0</v>
      </c>
      <c r="AX117" s="143">
        <f t="shared" ref="AX117:AX120" si="718">+O117-V117-AC117-AJ117-AQ117</f>
        <v>11580</v>
      </c>
      <c r="AY117" s="143">
        <f t="shared" ref="AY117:AY120" si="719">+P117-W117-AD117-AK117-AR117</f>
        <v>0</v>
      </c>
      <c r="AZ117" s="143">
        <f t="shared" ref="AZ117:AZ120" si="720">+Q117-X117-AE117-AL117-AS117</f>
        <v>11580</v>
      </c>
      <c r="BA117" s="143">
        <f t="shared" ref="BA117:BA120" si="721">+R117-Y117-AF117-AM117-AT117</f>
        <v>11580</v>
      </c>
      <c r="BB117" s="144"/>
      <c r="BC117" s="126"/>
      <c r="BD117" s="78"/>
      <c r="BE117" s="78"/>
      <c r="BF117" s="78"/>
      <c r="BG117" s="78"/>
      <c r="BH117" s="78"/>
      <c r="BI117" s="78"/>
    </row>
    <row r="118" spans="1:61" ht="37.5">
      <c r="A118" s="71">
        <v>2020</v>
      </c>
      <c r="B118" s="71">
        <v>8324</v>
      </c>
      <c r="C118" s="71">
        <v>2</v>
      </c>
      <c r="D118" s="71">
        <v>4</v>
      </c>
      <c r="E118" s="71">
        <v>1</v>
      </c>
      <c r="F118" s="71">
        <v>5000</v>
      </c>
      <c r="G118" s="71">
        <v>5300</v>
      </c>
      <c r="H118" s="71">
        <v>531</v>
      </c>
      <c r="I118" s="72">
        <v>1</v>
      </c>
      <c r="J118" s="73" t="s">
        <v>50</v>
      </c>
      <c r="L118" s="145">
        <v>0</v>
      </c>
      <c r="M118" s="145">
        <v>0</v>
      </c>
      <c r="N118" s="146">
        <v>0</v>
      </c>
      <c r="O118" s="145">
        <v>41960.4</v>
      </c>
      <c r="P118" s="145">
        <v>0</v>
      </c>
      <c r="Q118" s="146">
        <f>+O118</f>
        <v>41960.4</v>
      </c>
      <c r="R118" s="145">
        <f>+N118+Q118</f>
        <v>41960.4</v>
      </c>
      <c r="S118" s="145">
        <v>0</v>
      </c>
      <c r="T118" s="145">
        <v>0</v>
      </c>
      <c r="U118" s="145">
        <f t="shared" si="703"/>
        <v>0</v>
      </c>
      <c r="V118" s="145">
        <v>30380.400000000001</v>
      </c>
      <c r="W118" s="145">
        <v>0</v>
      </c>
      <c r="X118" s="145">
        <f t="shared" si="704"/>
        <v>30380.400000000001</v>
      </c>
      <c r="Y118" s="145">
        <f t="shared" si="705"/>
        <v>30380.400000000001</v>
      </c>
      <c r="Z118" s="145">
        <v>0</v>
      </c>
      <c r="AA118" s="145">
        <v>0</v>
      </c>
      <c r="AB118" s="145">
        <f t="shared" si="706"/>
        <v>0</v>
      </c>
      <c r="AC118" s="145">
        <v>0</v>
      </c>
      <c r="AD118" s="145">
        <v>0</v>
      </c>
      <c r="AE118" s="145">
        <f t="shared" si="707"/>
        <v>0</v>
      </c>
      <c r="AF118" s="145">
        <f t="shared" si="708"/>
        <v>0</v>
      </c>
      <c r="AG118" s="145">
        <v>0</v>
      </c>
      <c r="AH118" s="145">
        <v>0</v>
      </c>
      <c r="AI118" s="145">
        <f t="shared" si="709"/>
        <v>0</v>
      </c>
      <c r="AJ118" s="145">
        <v>0</v>
      </c>
      <c r="AK118" s="145">
        <v>0</v>
      </c>
      <c r="AL118" s="145">
        <f t="shared" si="710"/>
        <v>0</v>
      </c>
      <c r="AM118" s="145">
        <f t="shared" si="711"/>
        <v>0</v>
      </c>
      <c r="AN118" s="145">
        <v>0</v>
      </c>
      <c r="AO118" s="145">
        <v>0</v>
      </c>
      <c r="AP118" s="145">
        <f t="shared" si="712"/>
        <v>0</v>
      </c>
      <c r="AQ118" s="145">
        <v>0</v>
      </c>
      <c r="AR118" s="145">
        <v>0</v>
      </c>
      <c r="AS118" s="145">
        <f t="shared" si="713"/>
        <v>0</v>
      </c>
      <c r="AT118" s="145">
        <f t="shared" si="714"/>
        <v>0</v>
      </c>
      <c r="AU118" s="145">
        <f t="shared" si="715"/>
        <v>0</v>
      </c>
      <c r="AV118" s="145">
        <f t="shared" si="716"/>
        <v>0</v>
      </c>
      <c r="AW118" s="145">
        <f t="shared" si="717"/>
        <v>0</v>
      </c>
      <c r="AX118" s="145">
        <f t="shared" si="718"/>
        <v>11580</v>
      </c>
      <c r="AY118" s="145">
        <f t="shared" si="719"/>
        <v>0</v>
      </c>
      <c r="AZ118" s="145">
        <f t="shared" si="720"/>
        <v>11580</v>
      </c>
      <c r="BA118" s="145">
        <f t="shared" si="721"/>
        <v>11580</v>
      </c>
      <c r="BB118" s="147">
        <v>10</v>
      </c>
      <c r="BC118" s="127"/>
      <c r="BD118" s="147">
        <v>8</v>
      </c>
      <c r="BE118" s="79"/>
      <c r="BF118" s="79"/>
      <c r="BG118" s="79"/>
      <c r="BH118" s="147">
        <f>+BB118-BD118-BF118</f>
        <v>2</v>
      </c>
      <c r="BI118" s="147">
        <f>+BC118-BE118-BG118</f>
        <v>0</v>
      </c>
    </row>
    <row r="119" spans="1:61" ht="37.5">
      <c r="A119" s="67">
        <v>2020</v>
      </c>
      <c r="B119" s="67">
        <v>8324</v>
      </c>
      <c r="C119" s="67">
        <v>2</v>
      </c>
      <c r="D119" s="67">
        <v>4</v>
      </c>
      <c r="E119" s="67">
        <v>1</v>
      </c>
      <c r="F119" s="67">
        <v>5000</v>
      </c>
      <c r="G119" s="67">
        <v>5300</v>
      </c>
      <c r="H119" s="67">
        <v>532</v>
      </c>
      <c r="I119" s="69" t="s">
        <v>7</v>
      </c>
      <c r="J119" s="70" t="s">
        <v>145</v>
      </c>
      <c r="L119" s="143">
        <v>0</v>
      </c>
      <c r="M119" s="143">
        <v>0</v>
      </c>
      <c r="N119" s="143">
        <v>0</v>
      </c>
      <c r="O119" s="143">
        <f>+O120</f>
        <v>17500</v>
      </c>
      <c r="P119" s="143">
        <f t="shared" si="702"/>
        <v>0</v>
      </c>
      <c r="Q119" s="143">
        <f t="shared" si="702"/>
        <v>17500</v>
      </c>
      <c r="R119" s="143">
        <f t="shared" si="702"/>
        <v>17500</v>
      </c>
      <c r="S119" s="143">
        <v>0</v>
      </c>
      <c r="T119" s="143">
        <v>0</v>
      </c>
      <c r="U119" s="143">
        <f t="shared" si="703"/>
        <v>0</v>
      </c>
      <c r="V119" s="143">
        <f>+V120</f>
        <v>0</v>
      </c>
      <c r="W119" s="143">
        <v>0</v>
      </c>
      <c r="X119" s="143">
        <f t="shared" si="704"/>
        <v>0</v>
      </c>
      <c r="Y119" s="143">
        <f t="shared" si="705"/>
        <v>0</v>
      </c>
      <c r="Z119" s="143">
        <v>0</v>
      </c>
      <c r="AA119" s="143">
        <v>0</v>
      </c>
      <c r="AB119" s="143">
        <f t="shared" si="706"/>
        <v>0</v>
      </c>
      <c r="AC119" s="143">
        <v>0</v>
      </c>
      <c r="AD119" s="143">
        <v>0</v>
      </c>
      <c r="AE119" s="143">
        <f t="shared" si="707"/>
        <v>0</v>
      </c>
      <c r="AF119" s="143">
        <f t="shared" si="708"/>
        <v>0</v>
      </c>
      <c r="AG119" s="143">
        <v>0</v>
      </c>
      <c r="AH119" s="143">
        <v>0</v>
      </c>
      <c r="AI119" s="143">
        <f t="shared" si="709"/>
        <v>0</v>
      </c>
      <c r="AJ119" s="143">
        <v>0</v>
      </c>
      <c r="AK119" s="143">
        <v>0</v>
      </c>
      <c r="AL119" s="143">
        <f t="shared" si="710"/>
        <v>0</v>
      </c>
      <c r="AM119" s="143">
        <f t="shared" si="711"/>
        <v>0</v>
      </c>
      <c r="AN119" s="143">
        <v>0</v>
      </c>
      <c r="AO119" s="143">
        <v>0</v>
      </c>
      <c r="AP119" s="143">
        <f t="shared" si="712"/>
        <v>0</v>
      </c>
      <c r="AQ119" s="143">
        <v>0</v>
      </c>
      <c r="AR119" s="143">
        <v>0</v>
      </c>
      <c r="AS119" s="143">
        <f t="shared" si="713"/>
        <v>0</v>
      </c>
      <c r="AT119" s="143">
        <f t="shared" si="714"/>
        <v>0</v>
      </c>
      <c r="AU119" s="143">
        <f t="shared" si="715"/>
        <v>0</v>
      </c>
      <c r="AV119" s="143">
        <f t="shared" si="716"/>
        <v>0</v>
      </c>
      <c r="AW119" s="143">
        <f t="shared" si="717"/>
        <v>0</v>
      </c>
      <c r="AX119" s="143">
        <f t="shared" si="718"/>
        <v>17500</v>
      </c>
      <c r="AY119" s="143">
        <f t="shared" si="719"/>
        <v>0</v>
      </c>
      <c r="AZ119" s="143">
        <f t="shared" si="720"/>
        <v>17500</v>
      </c>
      <c r="BA119" s="143">
        <f t="shared" si="721"/>
        <v>17500</v>
      </c>
      <c r="BB119" s="144"/>
      <c r="BC119" s="126"/>
      <c r="BD119" s="78"/>
      <c r="BE119" s="78"/>
      <c r="BF119" s="78"/>
      <c r="BG119" s="78"/>
      <c r="BH119" s="78"/>
      <c r="BI119" s="78"/>
    </row>
    <row r="120" spans="1:61" ht="37.5">
      <c r="A120" s="71">
        <v>2020</v>
      </c>
      <c r="B120" s="71">
        <v>8324</v>
      </c>
      <c r="C120" s="71">
        <v>2</v>
      </c>
      <c r="D120" s="71">
        <v>4</v>
      </c>
      <c r="E120" s="71">
        <v>1</v>
      </c>
      <c r="F120" s="71">
        <v>5000</v>
      </c>
      <c r="G120" s="71">
        <v>5300</v>
      </c>
      <c r="H120" s="71">
        <v>532</v>
      </c>
      <c r="I120" s="72">
        <v>1</v>
      </c>
      <c r="J120" s="73" t="s">
        <v>145</v>
      </c>
      <c r="L120" s="145">
        <v>0</v>
      </c>
      <c r="M120" s="145">
        <v>0</v>
      </c>
      <c r="N120" s="146">
        <v>0</v>
      </c>
      <c r="O120" s="145">
        <v>17500</v>
      </c>
      <c r="P120" s="145">
        <v>0</v>
      </c>
      <c r="Q120" s="146">
        <f>+O120</f>
        <v>17500</v>
      </c>
      <c r="R120" s="145">
        <f>+N120+Q120</f>
        <v>17500</v>
      </c>
      <c r="S120" s="145">
        <v>0</v>
      </c>
      <c r="T120" s="145">
        <v>0</v>
      </c>
      <c r="U120" s="145">
        <f t="shared" si="703"/>
        <v>0</v>
      </c>
      <c r="V120" s="145">
        <v>0</v>
      </c>
      <c r="W120" s="145">
        <v>0</v>
      </c>
      <c r="X120" s="145">
        <f t="shared" si="704"/>
        <v>0</v>
      </c>
      <c r="Y120" s="145">
        <f t="shared" si="705"/>
        <v>0</v>
      </c>
      <c r="Z120" s="145">
        <v>0</v>
      </c>
      <c r="AA120" s="145">
        <v>0</v>
      </c>
      <c r="AB120" s="145">
        <f t="shared" si="706"/>
        <v>0</v>
      </c>
      <c r="AC120" s="145">
        <v>0</v>
      </c>
      <c r="AD120" s="145">
        <v>0</v>
      </c>
      <c r="AE120" s="145">
        <f t="shared" si="707"/>
        <v>0</v>
      </c>
      <c r="AF120" s="145">
        <f t="shared" si="708"/>
        <v>0</v>
      </c>
      <c r="AG120" s="145">
        <v>0</v>
      </c>
      <c r="AH120" s="145">
        <v>0</v>
      </c>
      <c r="AI120" s="145">
        <f t="shared" si="709"/>
        <v>0</v>
      </c>
      <c r="AJ120" s="145">
        <v>0</v>
      </c>
      <c r="AK120" s="145">
        <v>0</v>
      </c>
      <c r="AL120" s="145">
        <f t="shared" si="710"/>
        <v>0</v>
      </c>
      <c r="AM120" s="145">
        <f t="shared" si="711"/>
        <v>0</v>
      </c>
      <c r="AN120" s="145">
        <v>0</v>
      </c>
      <c r="AO120" s="145">
        <v>0</v>
      </c>
      <c r="AP120" s="145">
        <f t="shared" si="712"/>
        <v>0</v>
      </c>
      <c r="AQ120" s="145">
        <v>0</v>
      </c>
      <c r="AR120" s="145">
        <v>0</v>
      </c>
      <c r="AS120" s="145">
        <f t="shared" si="713"/>
        <v>0</v>
      </c>
      <c r="AT120" s="145">
        <f t="shared" si="714"/>
        <v>0</v>
      </c>
      <c r="AU120" s="145">
        <f t="shared" si="715"/>
        <v>0</v>
      </c>
      <c r="AV120" s="145">
        <f t="shared" si="716"/>
        <v>0</v>
      </c>
      <c r="AW120" s="145">
        <f t="shared" si="717"/>
        <v>0</v>
      </c>
      <c r="AX120" s="145">
        <f t="shared" si="718"/>
        <v>17500</v>
      </c>
      <c r="AY120" s="145">
        <f t="shared" si="719"/>
        <v>0</v>
      </c>
      <c r="AZ120" s="145">
        <f t="shared" si="720"/>
        <v>17500</v>
      </c>
      <c r="BA120" s="145">
        <f t="shared" si="721"/>
        <v>17500</v>
      </c>
      <c r="BB120" s="147">
        <v>3</v>
      </c>
      <c r="BC120" s="127"/>
      <c r="BD120" s="147"/>
      <c r="BE120" s="79"/>
      <c r="BF120" s="79"/>
      <c r="BG120" s="79"/>
      <c r="BH120" s="147">
        <f>+BB120-BD120-BF120</f>
        <v>3</v>
      </c>
      <c r="BI120" s="147">
        <f>+BC120-BE120-BG120</f>
        <v>0</v>
      </c>
    </row>
    <row r="121" spans="1:61" ht="37.5">
      <c r="A121" s="63">
        <v>2020</v>
      </c>
      <c r="B121" s="63">
        <v>8324</v>
      </c>
      <c r="C121" s="63">
        <v>2</v>
      </c>
      <c r="D121" s="63">
        <v>4</v>
      </c>
      <c r="E121" s="63">
        <v>1</v>
      </c>
      <c r="F121" s="63">
        <v>5000</v>
      </c>
      <c r="G121" s="63">
        <v>5400</v>
      </c>
      <c r="H121" s="63"/>
      <c r="I121" s="65" t="s">
        <v>7</v>
      </c>
      <c r="J121" s="66" t="s">
        <v>37</v>
      </c>
      <c r="L121" s="141">
        <f>+L122+L129</f>
        <v>0</v>
      </c>
      <c r="M121" s="141">
        <f t="shared" ref="M121" si="722">+M122+M129</f>
        <v>0</v>
      </c>
      <c r="N121" s="141">
        <f t="shared" ref="N121" si="723">+N122+N129</f>
        <v>0</v>
      </c>
      <c r="O121" s="141">
        <f>+O122</f>
        <v>681805</v>
      </c>
      <c r="P121" s="141">
        <f t="shared" ref="P121:BA121" si="724">+P122</f>
        <v>0</v>
      </c>
      <c r="Q121" s="141">
        <f t="shared" si="724"/>
        <v>681805</v>
      </c>
      <c r="R121" s="141">
        <f t="shared" si="724"/>
        <v>681805</v>
      </c>
      <c r="S121" s="141">
        <f t="shared" si="724"/>
        <v>0</v>
      </c>
      <c r="T121" s="141">
        <f t="shared" si="724"/>
        <v>0</v>
      </c>
      <c r="U121" s="141">
        <f t="shared" si="724"/>
        <v>0</v>
      </c>
      <c r="V121" s="141">
        <f t="shared" si="724"/>
        <v>681805</v>
      </c>
      <c r="W121" s="141">
        <f t="shared" si="724"/>
        <v>0</v>
      </c>
      <c r="X121" s="141">
        <f t="shared" si="724"/>
        <v>681805</v>
      </c>
      <c r="Y121" s="141">
        <f t="shared" si="724"/>
        <v>681805</v>
      </c>
      <c r="Z121" s="141">
        <f t="shared" si="724"/>
        <v>0</v>
      </c>
      <c r="AA121" s="141">
        <f t="shared" si="724"/>
        <v>0</v>
      </c>
      <c r="AB121" s="141">
        <f t="shared" si="724"/>
        <v>0</v>
      </c>
      <c r="AC121" s="141">
        <f t="shared" si="724"/>
        <v>0</v>
      </c>
      <c r="AD121" s="141">
        <f t="shared" si="724"/>
        <v>0</v>
      </c>
      <c r="AE121" s="141">
        <f t="shared" si="724"/>
        <v>0</v>
      </c>
      <c r="AF121" s="141">
        <f t="shared" si="724"/>
        <v>0</v>
      </c>
      <c r="AG121" s="141">
        <f t="shared" si="724"/>
        <v>0</v>
      </c>
      <c r="AH121" s="141">
        <f t="shared" si="724"/>
        <v>0</v>
      </c>
      <c r="AI121" s="141">
        <f t="shared" si="724"/>
        <v>0</v>
      </c>
      <c r="AJ121" s="141">
        <f t="shared" si="724"/>
        <v>0</v>
      </c>
      <c r="AK121" s="141">
        <f t="shared" si="724"/>
        <v>0</v>
      </c>
      <c r="AL121" s="141">
        <f t="shared" si="724"/>
        <v>0</v>
      </c>
      <c r="AM121" s="141">
        <f t="shared" si="724"/>
        <v>0</v>
      </c>
      <c r="AN121" s="141">
        <f t="shared" si="724"/>
        <v>0</v>
      </c>
      <c r="AO121" s="141">
        <f t="shared" si="724"/>
        <v>0</v>
      </c>
      <c r="AP121" s="141">
        <f t="shared" si="724"/>
        <v>0</v>
      </c>
      <c r="AQ121" s="141">
        <f t="shared" si="724"/>
        <v>0</v>
      </c>
      <c r="AR121" s="141">
        <f t="shared" si="724"/>
        <v>0</v>
      </c>
      <c r="AS121" s="141">
        <f t="shared" si="724"/>
        <v>0</v>
      </c>
      <c r="AT121" s="141">
        <f t="shared" si="724"/>
        <v>0</v>
      </c>
      <c r="AU121" s="141">
        <f t="shared" si="724"/>
        <v>0</v>
      </c>
      <c r="AV121" s="141">
        <f t="shared" si="724"/>
        <v>0</v>
      </c>
      <c r="AW121" s="141">
        <f t="shared" si="724"/>
        <v>0</v>
      </c>
      <c r="AX121" s="141">
        <f t="shared" si="724"/>
        <v>0</v>
      </c>
      <c r="AY121" s="141">
        <f t="shared" si="724"/>
        <v>0</v>
      </c>
      <c r="AZ121" s="141">
        <f t="shared" si="724"/>
        <v>0</v>
      </c>
      <c r="BA121" s="141">
        <f t="shared" si="724"/>
        <v>0</v>
      </c>
      <c r="BB121" s="142"/>
      <c r="BC121" s="120"/>
      <c r="BD121" s="77"/>
      <c r="BE121" s="77"/>
      <c r="BF121" s="77"/>
      <c r="BG121" s="77"/>
      <c r="BH121" s="77"/>
      <c r="BI121" s="77"/>
    </row>
    <row r="122" spans="1:61" ht="37.5">
      <c r="A122" s="67">
        <v>2020</v>
      </c>
      <c r="B122" s="67">
        <v>8324</v>
      </c>
      <c r="C122" s="67">
        <v>2</v>
      </c>
      <c r="D122" s="67">
        <v>4</v>
      </c>
      <c r="E122" s="67">
        <v>1</v>
      </c>
      <c r="F122" s="67">
        <v>5000</v>
      </c>
      <c r="G122" s="67">
        <v>5400</v>
      </c>
      <c r="H122" s="67">
        <v>541</v>
      </c>
      <c r="I122" s="69" t="s">
        <v>7</v>
      </c>
      <c r="J122" s="70" t="s">
        <v>38</v>
      </c>
      <c r="L122" s="143">
        <v>0</v>
      </c>
      <c r="M122" s="143">
        <v>0</v>
      </c>
      <c r="N122" s="143">
        <v>0</v>
      </c>
      <c r="O122" s="143">
        <f>+O123</f>
        <v>681805</v>
      </c>
      <c r="P122" s="143">
        <f t="shared" ref="P122:R122" si="725">+P123</f>
        <v>0</v>
      </c>
      <c r="Q122" s="143">
        <f t="shared" si="725"/>
        <v>681805</v>
      </c>
      <c r="R122" s="143">
        <f t="shared" si="725"/>
        <v>681805</v>
      </c>
      <c r="S122" s="143">
        <v>0</v>
      </c>
      <c r="T122" s="143">
        <v>0</v>
      </c>
      <c r="U122" s="143">
        <f t="shared" ref="U122:U123" si="726">+S122+T122</f>
        <v>0</v>
      </c>
      <c r="V122" s="143">
        <f>+V123</f>
        <v>681805</v>
      </c>
      <c r="W122" s="143">
        <v>0</v>
      </c>
      <c r="X122" s="143">
        <f t="shared" ref="X122:X123" si="727">+V122+W122</f>
        <v>681805</v>
      </c>
      <c r="Y122" s="143">
        <f t="shared" ref="Y122:Y123" si="728">+U122+X122</f>
        <v>681805</v>
      </c>
      <c r="Z122" s="143">
        <v>0</v>
      </c>
      <c r="AA122" s="143">
        <v>0</v>
      </c>
      <c r="AB122" s="143">
        <f t="shared" ref="AB122:AB123" si="729">+Z122+AA122</f>
        <v>0</v>
      </c>
      <c r="AC122" s="143">
        <v>0</v>
      </c>
      <c r="AD122" s="143">
        <v>0</v>
      </c>
      <c r="AE122" s="143">
        <f t="shared" ref="AE122:AE123" si="730">+AC122+AD122</f>
        <v>0</v>
      </c>
      <c r="AF122" s="143">
        <f t="shared" ref="AF122:AF123" si="731">+AB122+AE122</f>
        <v>0</v>
      </c>
      <c r="AG122" s="143">
        <v>0</v>
      </c>
      <c r="AH122" s="143">
        <v>0</v>
      </c>
      <c r="AI122" s="143">
        <f t="shared" ref="AI122:AI123" si="732">+AG122+AH122</f>
        <v>0</v>
      </c>
      <c r="AJ122" s="143">
        <v>0</v>
      </c>
      <c r="AK122" s="143">
        <v>0</v>
      </c>
      <c r="AL122" s="143">
        <f t="shared" ref="AL122:AL123" si="733">+AJ122+AK122</f>
        <v>0</v>
      </c>
      <c r="AM122" s="143">
        <f t="shared" ref="AM122:AM123" si="734">+AI122+AL122</f>
        <v>0</v>
      </c>
      <c r="AN122" s="143">
        <v>0</v>
      </c>
      <c r="AO122" s="143">
        <v>0</v>
      </c>
      <c r="AP122" s="143">
        <f t="shared" ref="AP122:AP123" si="735">+AN122+AO122</f>
        <v>0</v>
      </c>
      <c r="AQ122" s="143">
        <v>0</v>
      </c>
      <c r="AR122" s="143">
        <v>0</v>
      </c>
      <c r="AS122" s="143">
        <f t="shared" ref="AS122:AS123" si="736">+AQ122+AR122</f>
        <v>0</v>
      </c>
      <c r="AT122" s="143">
        <f t="shared" ref="AT122:AT123" si="737">+AP122+AS122</f>
        <v>0</v>
      </c>
      <c r="AU122" s="143">
        <f t="shared" ref="AU122:AU123" si="738">+L122-S122-Z122-AG122-AN122</f>
        <v>0</v>
      </c>
      <c r="AV122" s="143">
        <f t="shared" ref="AV122:AV123" si="739">+M122-T122-AA122-AH122-AO122</f>
        <v>0</v>
      </c>
      <c r="AW122" s="143">
        <f t="shared" ref="AW122:AW123" si="740">+N122-U122-AB122-AI122-AP122</f>
        <v>0</v>
      </c>
      <c r="AX122" s="143">
        <f t="shared" ref="AX122:AX123" si="741">+O122-V122-AC122-AJ122-AQ122</f>
        <v>0</v>
      </c>
      <c r="AY122" s="143">
        <f t="shared" ref="AY122:AY123" si="742">+P122-W122-AD122-AK122-AR122</f>
        <v>0</v>
      </c>
      <c r="AZ122" s="143">
        <f t="shared" ref="AZ122:AZ123" si="743">+Q122-X122-AE122-AL122-AS122</f>
        <v>0</v>
      </c>
      <c r="BA122" s="143">
        <f t="shared" ref="BA122:BA123" si="744">+R122-Y122-AF122-AM122-AT122</f>
        <v>0</v>
      </c>
      <c r="BB122" s="144"/>
      <c r="BC122" s="126"/>
      <c r="BD122" s="78"/>
      <c r="BE122" s="78"/>
      <c r="BF122" s="78"/>
      <c r="BG122" s="78"/>
      <c r="BH122" s="78"/>
      <c r="BI122" s="78"/>
    </row>
    <row r="123" spans="1:61" ht="37.5">
      <c r="A123" s="71">
        <v>2020</v>
      </c>
      <c r="B123" s="71">
        <v>8324</v>
      </c>
      <c r="C123" s="71">
        <v>2</v>
      </c>
      <c r="D123" s="71">
        <v>4</v>
      </c>
      <c r="E123" s="71">
        <v>1</v>
      </c>
      <c r="F123" s="71">
        <v>5000</v>
      </c>
      <c r="G123" s="71">
        <v>5400</v>
      </c>
      <c r="H123" s="71">
        <v>541</v>
      </c>
      <c r="I123" s="72">
        <v>1</v>
      </c>
      <c r="J123" s="73" t="s">
        <v>39</v>
      </c>
      <c r="L123" s="145">
        <v>0</v>
      </c>
      <c r="M123" s="145">
        <v>0</v>
      </c>
      <c r="N123" s="146">
        <v>0</v>
      </c>
      <c r="O123" s="145">
        <v>681805</v>
      </c>
      <c r="P123" s="145">
        <v>0</v>
      </c>
      <c r="Q123" s="146">
        <f>+O123</f>
        <v>681805</v>
      </c>
      <c r="R123" s="145">
        <f>+N123+Q123</f>
        <v>681805</v>
      </c>
      <c r="S123" s="145">
        <v>0</v>
      </c>
      <c r="T123" s="145">
        <v>0</v>
      </c>
      <c r="U123" s="145">
        <f t="shared" si="726"/>
        <v>0</v>
      </c>
      <c r="V123" s="145">
        <v>681805</v>
      </c>
      <c r="W123" s="145">
        <v>0</v>
      </c>
      <c r="X123" s="145">
        <f t="shared" si="727"/>
        <v>681805</v>
      </c>
      <c r="Y123" s="145">
        <f t="shared" si="728"/>
        <v>681805</v>
      </c>
      <c r="Z123" s="145">
        <v>0</v>
      </c>
      <c r="AA123" s="145">
        <v>0</v>
      </c>
      <c r="AB123" s="145">
        <f t="shared" si="729"/>
        <v>0</v>
      </c>
      <c r="AC123" s="145">
        <v>0</v>
      </c>
      <c r="AD123" s="145">
        <v>0</v>
      </c>
      <c r="AE123" s="145">
        <f t="shared" si="730"/>
        <v>0</v>
      </c>
      <c r="AF123" s="145">
        <f t="shared" si="731"/>
        <v>0</v>
      </c>
      <c r="AG123" s="145">
        <v>0</v>
      </c>
      <c r="AH123" s="145">
        <v>0</v>
      </c>
      <c r="AI123" s="145">
        <f t="shared" si="732"/>
        <v>0</v>
      </c>
      <c r="AJ123" s="145">
        <v>0</v>
      </c>
      <c r="AK123" s="145">
        <v>0</v>
      </c>
      <c r="AL123" s="145">
        <f t="shared" si="733"/>
        <v>0</v>
      </c>
      <c r="AM123" s="145">
        <f t="shared" si="734"/>
        <v>0</v>
      </c>
      <c r="AN123" s="145">
        <v>0</v>
      </c>
      <c r="AO123" s="145">
        <v>0</v>
      </c>
      <c r="AP123" s="145">
        <f t="shared" si="735"/>
        <v>0</v>
      </c>
      <c r="AQ123" s="145">
        <v>0</v>
      </c>
      <c r="AR123" s="145">
        <v>0</v>
      </c>
      <c r="AS123" s="145">
        <f t="shared" si="736"/>
        <v>0</v>
      </c>
      <c r="AT123" s="145">
        <f t="shared" si="737"/>
        <v>0</v>
      </c>
      <c r="AU123" s="145">
        <f t="shared" si="738"/>
        <v>0</v>
      </c>
      <c r="AV123" s="145">
        <f t="shared" si="739"/>
        <v>0</v>
      </c>
      <c r="AW123" s="145">
        <f t="shared" si="740"/>
        <v>0</v>
      </c>
      <c r="AX123" s="145">
        <f t="shared" si="741"/>
        <v>0</v>
      </c>
      <c r="AY123" s="145">
        <f t="shared" si="742"/>
        <v>0</v>
      </c>
      <c r="AZ123" s="145">
        <f t="shared" si="743"/>
        <v>0</v>
      </c>
      <c r="BA123" s="145">
        <f t="shared" si="744"/>
        <v>0</v>
      </c>
      <c r="BB123" s="147">
        <v>2</v>
      </c>
      <c r="BC123" s="127"/>
      <c r="BD123" s="147">
        <v>2</v>
      </c>
      <c r="BE123" s="79"/>
      <c r="BF123" s="79"/>
      <c r="BG123" s="79"/>
      <c r="BH123" s="147">
        <f>+BB123-BD123-BF123</f>
        <v>0</v>
      </c>
      <c r="BI123" s="147">
        <f>+BC123-BE123-BG123</f>
        <v>0</v>
      </c>
    </row>
    <row r="124" spans="1:61" ht="75">
      <c r="A124" s="63">
        <v>2020</v>
      </c>
      <c r="B124" s="63">
        <v>8324</v>
      </c>
      <c r="C124" s="63">
        <v>2</v>
      </c>
      <c r="D124" s="63">
        <v>4</v>
      </c>
      <c r="E124" s="63">
        <v>1</v>
      </c>
      <c r="F124" s="63">
        <v>5000</v>
      </c>
      <c r="G124" s="63">
        <v>5600</v>
      </c>
      <c r="H124" s="63"/>
      <c r="I124" s="65" t="s">
        <v>7</v>
      </c>
      <c r="J124" s="66" t="s">
        <v>40</v>
      </c>
      <c r="L124" s="141">
        <f>+L125+L127</f>
        <v>0</v>
      </c>
      <c r="M124" s="141">
        <f t="shared" ref="M124" si="745">+M125+M127</f>
        <v>0</v>
      </c>
      <c r="N124" s="141">
        <f t="shared" ref="N124" si="746">+N125+N127</f>
        <v>0</v>
      </c>
      <c r="O124" s="141">
        <f>+O125+O127</f>
        <v>174341.62</v>
      </c>
      <c r="P124" s="141">
        <f t="shared" ref="P124:BA124" si="747">+P125+P127</f>
        <v>0</v>
      </c>
      <c r="Q124" s="141">
        <f t="shared" si="747"/>
        <v>174341.62</v>
      </c>
      <c r="R124" s="141">
        <f t="shared" si="747"/>
        <v>174341.62</v>
      </c>
      <c r="S124" s="141">
        <f t="shared" si="747"/>
        <v>0</v>
      </c>
      <c r="T124" s="141">
        <f t="shared" si="747"/>
        <v>0</v>
      </c>
      <c r="U124" s="141">
        <f t="shared" si="747"/>
        <v>0</v>
      </c>
      <c r="V124" s="141">
        <f t="shared" si="747"/>
        <v>174341.62</v>
      </c>
      <c r="W124" s="141">
        <f t="shared" si="747"/>
        <v>0</v>
      </c>
      <c r="X124" s="141">
        <f t="shared" si="747"/>
        <v>174341.62</v>
      </c>
      <c r="Y124" s="141">
        <f t="shared" si="747"/>
        <v>174341.62</v>
      </c>
      <c r="Z124" s="141">
        <f t="shared" si="747"/>
        <v>0</v>
      </c>
      <c r="AA124" s="141">
        <f t="shared" si="747"/>
        <v>0</v>
      </c>
      <c r="AB124" s="141">
        <f t="shared" si="747"/>
        <v>0</v>
      </c>
      <c r="AC124" s="141">
        <f t="shared" si="747"/>
        <v>0</v>
      </c>
      <c r="AD124" s="141">
        <f t="shared" si="747"/>
        <v>0</v>
      </c>
      <c r="AE124" s="141">
        <f t="shared" si="747"/>
        <v>0</v>
      </c>
      <c r="AF124" s="141">
        <f t="shared" si="747"/>
        <v>0</v>
      </c>
      <c r="AG124" s="141">
        <f t="shared" si="747"/>
        <v>0</v>
      </c>
      <c r="AH124" s="141">
        <f t="shared" si="747"/>
        <v>0</v>
      </c>
      <c r="AI124" s="141">
        <f t="shared" si="747"/>
        <v>0</v>
      </c>
      <c r="AJ124" s="141">
        <f t="shared" si="747"/>
        <v>0</v>
      </c>
      <c r="AK124" s="141">
        <f t="shared" si="747"/>
        <v>0</v>
      </c>
      <c r="AL124" s="141">
        <f t="shared" si="747"/>
        <v>0</v>
      </c>
      <c r="AM124" s="141">
        <f t="shared" si="747"/>
        <v>0</v>
      </c>
      <c r="AN124" s="141">
        <f t="shared" si="747"/>
        <v>0</v>
      </c>
      <c r="AO124" s="141">
        <f t="shared" si="747"/>
        <v>0</v>
      </c>
      <c r="AP124" s="141">
        <f t="shared" si="747"/>
        <v>0</v>
      </c>
      <c r="AQ124" s="141">
        <f t="shared" si="747"/>
        <v>0</v>
      </c>
      <c r="AR124" s="141">
        <f t="shared" si="747"/>
        <v>0</v>
      </c>
      <c r="AS124" s="141">
        <f t="shared" si="747"/>
        <v>0</v>
      </c>
      <c r="AT124" s="141">
        <f t="shared" si="747"/>
        <v>0</v>
      </c>
      <c r="AU124" s="141">
        <f t="shared" si="747"/>
        <v>0</v>
      </c>
      <c r="AV124" s="141">
        <f t="shared" si="747"/>
        <v>0</v>
      </c>
      <c r="AW124" s="141">
        <f t="shared" si="747"/>
        <v>0</v>
      </c>
      <c r="AX124" s="141">
        <f t="shared" si="747"/>
        <v>0</v>
      </c>
      <c r="AY124" s="141">
        <f t="shared" si="747"/>
        <v>0</v>
      </c>
      <c r="AZ124" s="141">
        <f t="shared" si="747"/>
        <v>0</v>
      </c>
      <c r="BA124" s="141">
        <f t="shared" si="747"/>
        <v>0</v>
      </c>
      <c r="BB124" s="142"/>
      <c r="BC124" s="120"/>
      <c r="BD124" s="77"/>
      <c r="BE124" s="77"/>
      <c r="BF124" s="77"/>
      <c r="BG124" s="77"/>
      <c r="BH124" s="77"/>
      <c r="BI124" s="77"/>
    </row>
    <row r="125" spans="1:61" ht="75">
      <c r="A125" s="67">
        <v>2020</v>
      </c>
      <c r="B125" s="67">
        <v>8324</v>
      </c>
      <c r="C125" s="67">
        <v>2</v>
      </c>
      <c r="D125" s="67">
        <v>4</v>
      </c>
      <c r="E125" s="67">
        <v>1</v>
      </c>
      <c r="F125" s="67">
        <v>5000</v>
      </c>
      <c r="G125" s="67">
        <v>5600</v>
      </c>
      <c r="H125" s="67">
        <v>565</v>
      </c>
      <c r="I125" s="69" t="s">
        <v>7</v>
      </c>
      <c r="J125" s="70" t="s">
        <v>41</v>
      </c>
      <c r="L125" s="143">
        <v>0</v>
      </c>
      <c r="M125" s="143">
        <v>0</v>
      </c>
      <c r="N125" s="143">
        <v>0</v>
      </c>
      <c r="O125" s="143">
        <f>+O126</f>
        <v>147592.01999999999</v>
      </c>
      <c r="P125" s="143">
        <f t="shared" ref="P125:R127" si="748">+P126</f>
        <v>0</v>
      </c>
      <c r="Q125" s="143">
        <f t="shared" si="748"/>
        <v>147592.01999999999</v>
      </c>
      <c r="R125" s="143">
        <f t="shared" si="748"/>
        <v>147592.01999999999</v>
      </c>
      <c r="S125" s="143">
        <v>0</v>
      </c>
      <c r="T125" s="143">
        <v>0</v>
      </c>
      <c r="U125" s="143">
        <f t="shared" ref="U125:U128" si="749">+S125+T125</f>
        <v>0</v>
      </c>
      <c r="V125" s="143">
        <f>+V126</f>
        <v>147592.01999999999</v>
      </c>
      <c r="W125" s="143">
        <v>0</v>
      </c>
      <c r="X125" s="143">
        <f t="shared" ref="X125:X128" si="750">+V125+W125</f>
        <v>147592.01999999999</v>
      </c>
      <c r="Y125" s="143">
        <f t="shared" ref="Y125:Y128" si="751">+U125+X125</f>
        <v>147592.01999999999</v>
      </c>
      <c r="Z125" s="143">
        <v>0</v>
      </c>
      <c r="AA125" s="143">
        <v>0</v>
      </c>
      <c r="AB125" s="143">
        <f t="shared" ref="AB125:AB128" si="752">+Z125+AA125</f>
        <v>0</v>
      </c>
      <c r="AC125" s="143">
        <v>0</v>
      </c>
      <c r="AD125" s="143">
        <v>0</v>
      </c>
      <c r="AE125" s="143">
        <f t="shared" ref="AE125:AE128" si="753">+AC125+AD125</f>
        <v>0</v>
      </c>
      <c r="AF125" s="143">
        <f t="shared" ref="AF125:AF128" si="754">+AB125+AE125</f>
        <v>0</v>
      </c>
      <c r="AG125" s="143">
        <v>0</v>
      </c>
      <c r="AH125" s="143">
        <v>0</v>
      </c>
      <c r="AI125" s="143">
        <f t="shared" ref="AI125:AI128" si="755">+AG125+AH125</f>
        <v>0</v>
      </c>
      <c r="AJ125" s="143">
        <v>0</v>
      </c>
      <c r="AK125" s="143">
        <v>0</v>
      </c>
      <c r="AL125" s="143">
        <f t="shared" ref="AL125:AL128" si="756">+AJ125+AK125</f>
        <v>0</v>
      </c>
      <c r="AM125" s="143">
        <f t="shared" ref="AM125:AM128" si="757">+AI125+AL125</f>
        <v>0</v>
      </c>
      <c r="AN125" s="143">
        <v>0</v>
      </c>
      <c r="AO125" s="143">
        <v>0</v>
      </c>
      <c r="AP125" s="143">
        <f t="shared" ref="AP125:AP128" si="758">+AN125+AO125</f>
        <v>0</v>
      </c>
      <c r="AQ125" s="143">
        <v>0</v>
      </c>
      <c r="AR125" s="143">
        <v>0</v>
      </c>
      <c r="AS125" s="143">
        <f t="shared" ref="AS125:AS128" si="759">+AQ125+AR125</f>
        <v>0</v>
      </c>
      <c r="AT125" s="143">
        <f t="shared" ref="AT125:AT128" si="760">+AP125+AS125</f>
        <v>0</v>
      </c>
      <c r="AU125" s="143">
        <f t="shared" ref="AU125:AU128" si="761">+L125-S125-Z125-AG125-AN125</f>
        <v>0</v>
      </c>
      <c r="AV125" s="143">
        <f t="shared" ref="AV125:AV128" si="762">+M125-T125-AA125-AH125-AO125</f>
        <v>0</v>
      </c>
      <c r="AW125" s="143">
        <f t="shared" ref="AW125:AW128" si="763">+N125-U125-AB125-AI125-AP125</f>
        <v>0</v>
      </c>
      <c r="AX125" s="143">
        <f t="shared" ref="AX125:AX128" si="764">+O125-V125-AC125-AJ125-AQ125</f>
        <v>0</v>
      </c>
      <c r="AY125" s="143">
        <f t="shared" ref="AY125:AY128" si="765">+P125-W125-AD125-AK125-AR125</f>
        <v>0</v>
      </c>
      <c r="AZ125" s="143">
        <f t="shared" ref="AZ125:AZ128" si="766">+Q125-X125-AE125-AL125-AS125</f>
        <v>0</v>
      </c>
      <c r="BA125" s="143">
        <f t="shared" ref="BA125:BA128" si="767">+R125-Y125-AF125-AM125-AT125</f>
        <v>0</v>
      </c>
      <c r="BB125" s="144"/>
      <c r="BC125" s="126"/>
      <c r="BD125" s="78"/>
      <c r="BE125" s="78"/>
      <c r="BF125" s="78"/>
      <c r="BG125" s="78"/>
      <c r="BH125" s="78"/>
      <c r="BI125" s="78"/>
    </row>
    <row r="126" spans="1:61" ht="75">
      <c r="A126" s="71">
        <v>2020</v>
      </c>
      <c r="B126" s="71">
        <v>8324</v>
      </c>
      <c r="C126" s="71">
        <v>2</v>
      </c>
      <c r="D126" s="71">
        <v>4</v>
      </c>
      <c r="E126" s="71">
        <v>1</v>
      </c>
      <c r="F126" s="71">
        <v>5000</v>
      </c>
      <c r="G126" s="71">
        <v>5600</v>
      </c>
      <c r="H126" s="71">
        <v>565</v>
      </c>
      <c r="I126" s="72">
        <v>1</v>
      </c>
      <c r="J126" s="73" t="s">
        <v>41</v>
      </c>
      <c r="L126" s="145">
        <v>0</v>
      </c>
      <c r="M126" s="145">
        <v>0</v>
      </c>
      <c r="N126" s="146">
        <v>0</v>
      </c>
      <c r="O126" s="145">
        <v>147592.01999999999</v>
      </c>
      <c r="P126" s="145">
        <v>0</v>
      </c>
      <c r="Q126" s="146">
        <f>+O126</f>
        <v>147592.01999999999</v>
      </c>
      <c r="R126" s="145">
        <f>+N126+Q126</f>
        <v>147592.01999999999</v>
      </c>
      <c r="S126" s="145">
        <v>0</v>
      </c>
      <c r="T126" s="145">
        <v>0</v>
      </c>
      <c r="U126" s="145">
        <f t="shared" si="749"/>
        <v>0</v>
      </c>
      <c r="V126" s="145">
        <v>147592.01999999999</v>
      </c>
      <c r="W126" s="145">
        <v>0</v>
      </c>
      <c r="X126" s="145">
        <f t="shared" si="750"/>
        <v>147592.01999999999</v>
      </c>
      <c r="Y126" s="145">
        <f t="shared" si="751"/>
        <v>147592.01999999999</v>
      </c>
      <c r="Z126" s="145">
        <v>0</v>
      </c>
      <c r="AA126" s="145">
        <v>0</v>
      </c>
      <c r="AB126" s="145">
        <f t="shared" si="752"/>
        <v>0</v>
      </c>
      <c r="AC126" s="145">
        <v>0</v>
      </c>
      <c r="AD126" s="145">
        <v>0</v>
      </c>
      <c r="AE126" s="145">
        <f t="shared" si="753"/>
        <v>0</v>
      </c>
      <c r="AF126" s="145">
        <f t="shared" si="754"/>
        <v>0</v>
      </c>
      <c r="AG126" s="145">
        <v>0</v>
      </c>
      <c r="AH126" s="145">
        <v>0</v>
      </c>
      <c r="AI126" s="145">
        <f t="shared" si="755"/>
        <v>0</v>
      </c>
      <c r="AJ126" s="145">
        <v>0</v>
      </c>
      <c r="AK126" s="145">
        <v>0</v>
      </c>
      <c r="AL126" s="145">
        <f t="shared" si="756"/>
        <v>0</v>
      </c>
      <c r="AM126" s="145">
        <f t="shared" si="757"/>
        <v>0</v>
      </c>
      <c r="AN126" s="145">
        <v>0</v>
      </c>
      <c r="AO126" s="145">
        <v>0</v>
      </c>
      <c r="AP126" s="145">
        <f t="shared" si="758"/>
        <v>0</v>
      </c>
      <c r="AQ126" s="145">
        <v>0</v>
      </c>
      <c r="AR126" s="145">
        <v>0</v>
      </c>
      <c r="AS126" s="145">
        <f t="shared" si="759"/>
        <v>0</v>
      </c>
      <c r="AT126" s="145">
        <f t="shared" si="760"/>
        <v>0</v>
      </c>
      <c r="AU126" s="145">
        <f t="shared" si="761"/>
        <v>0</v>
      </c>
      <c r="AV126" s="145">
        <f t="shared" si="762"/>
        <v>0</v>
      </c>
      <c r="AW126" s="145">
        <f t="shared" si="763"/>
        <v>0</v>
      </c>
      <c r="AX126" s="145">
        <f t="shared" si="764"/>
        <v>0</v>
      </c>
      <c r="AY126" s="145">
        <f t="shared" si="765"/>
        <v>0</v>
      </c>
      <c r="AZ126" s="145">
        <f t="shared" si="766"/>
        <v>0</v>
      </c>
      <c r="BA126" s="145">
        <f t="shared" si="767"/>
        <v>0</v>
      </c>
      <c r="BB126" s="147">
        <v>35</v>
      </c>
      <c r="BC126" s="127"/>
      <c r="BD126" s="147">
        <v>25</v>
      </c>
      <c r="BE126" s="79"/>
      <c r="BF126" s="79"/>
      <c r="BG126" s="79"/>
      <c r="BH126" s="147">
        <f>+BB126-BD126-BF126</f>
        <v>10</v>
      </c>
      <c r="BI126" s="147">
        <f>+BC126-BE126-BG126</f>
        <v>0</v>
      </c>
    </row>
    <row r="127" spans="1:61" ht="37.5">
      <c r="A127" s="67">
        <v>2020</v>
      </c>
      <c r="B127" s="67">
        <v>8324</v>
      </c>
      <c r="C127" s="67">
        <v>2</v>
      </c>
      <c r="D127" s="67">
        <v>4</v>
      </c>
      <c r="E127" s="67">
        <v>1</v>
      </c>
      <c r="F127" s="67">
        <v>5000</v>
      </c>
      <c r="G127" s="67">
        <v>5600</v>
      </c>
      <c r="H127" s="67">
        <v>569</v>
      </c>
      <c r="I127" s="69" t="s">
        <v>7</v>
      </c>
      <c r="J127" s="70" t="s">
        <v>151</v>
      </c>
      <c r="L127" s="143">
        <v>0</v>
      </c>
      <c r="M127" s="143">
        <v>0</v>
      </c>
      <c r="N127" s="143">
        <v>0</v>
      </c>
      <c r="O127" s="143">
        <f>+O128</f>
        <v>26749.599999999999</v>
      </c>
      <c r="P127" s="143">
        <f t="shared" si="748"/>
        <v>0</v>
      </c>
      <c r="Q127" s="143">
        <f t="shared" si="748"/>
        <v>26749.599999999999</v>
      </c>
      <c r="R127" s="143">
        <f t="shared" si="748"/>
        <v>26749.599999999999</v>
      </c>
      <c r="S127" s="143">
        <v>0</v>
      </c>
      <c r="T127" s="143">
        <v>0</v>
      </c>
      <c r="U127" s="143">
        <f t="shared" si="749"/>
        <v>0</v>
      </c>
      <c r="V127" s="143">
        <f>+V128</f>
        <v>26749.599999999999</v>
      </c>
      <c r="W127" s="143">
        <v>0</v>
      </c>
      <c r="X127" s="143">
        <f t="shared" si="750"/>
        <v>26749.599999999999</v>
      </c>
      <c r="Y127" s="143">
        <f t="shared" si="751"/>
        <v>26749.599999999999</v>
      </c>
      <c r="Z127" s="143">
        <v>0</v>
      </c>
      <c r="AA127" s="143">
        <v>0</v>
      </c>
      <c r="AB127" s="143">
        <f t="shared" si="752"/>
        <v>0</v>
      </c>
      <c r="AC127" s="143">
        <v>0</v>
      </c>
      <c r="AD127" s="143">
        <v>0</v>
      </c>
      <c r="AE127" s="143">
        <f t="shared" si="753"/>
        <v>0</v>
      </c>
      <c r="AF127" s="143">
        <f t="shared" si="754"/>
        <v>0</v>
      </c>
      <c r="AG127" s="143">
        <v>0</v>
      </c>
      <c r="AH127" s="143">
        <v>0</v>
      </c>
      <c r="AI127" s="143">
        <f t="shared" si="755"/>
        <v>0</v>
      </c>
      <c r="AJ127" s="143">
        <v>0</v>
      </c>
      <c r="AK127" s="143">
        <v>0</v>
      </c>
      <c r="AL127" s="143">
        <f t="shared" si="756"/>
        <v>0</v>
      </c>
      <c r="AM127" s="143">
        <f t="shared" si="757"/>
        <v>0</v>
      </c>
      <c r="AN127" s="143">
        <v>0</v>
      </c>
      <c r="AO127" s="143">
        <v>0</v>
      </c>
      <c r="AP127" s="143">
        <f t="shared" si="758"/>
        <v>0</v>
      </c>
      <c r="AQ127" s="143">
        <v>0</v>
      </c>
      <c r="AR127" s="143">
        <v>0</v>
      </c>
      <c r="AS127" s="143">
        <f t="shared" si="759"/>
        <v>0</v>
      </c>
      <c r="AT127" s="143">
        <f t="shared" si="760"/>
        <v>0</v>
      </c>
      <c r="AU127" s="143">
        <f t="shared" si="761"/>
        <v>0</v>
      </c>
      <c r="AV127" s="143">
        <f t="shared" si="762"/>
        <v>0</v>
      </c>
      <c r="AW127" s="143">
        <f t="shared" si="763"/>
        <v>0</v>
      </c>
      <c r="AX127" s="143">
        <f t="shared" si="764"/>
        <v>0</v>
      </c>
      <c r="AY127" s="143">
        <f t="shared" si="765"/>
        <v>0</v>
      </c>
      <c r="AZ127" s="143">
        <f t="shared" si="766"/>
        <v>0</v>
      </c>
      <c r="BA127" s="143">
        <f t="shared" si="767"/>
        <v>0</v>
      </c>
      <c r="BB127" s="144"/>
      <c r="BC127" s="126"/>
      <c r="BD127" s="78"/>
      <c r="BE127" s="78"/>
      <c r="BF127" s="78"/>
      <c r="BG127" s="78"/>
      <c r="BH127" s="78"/>
      <c r="BI127" s="78"/>
    </row>
    <row r="128" spans="1:61" ht="37.5">
      <c r="A128" s="71">
        <v>2020</v>
      </c>
      <c r="B128" s="71">
        <v>8324</v>
      </c>
      <c r="C128" s="71">
        <v>2</v>
      </c>
      <c r="D128" s="71">
        <v>4</v>
      </c>
      <c r="E128" s="71">
        <v>1</v>
      </c>
      <c r="F128" s="71">
        <v>5000</v>
      </c>
      <c r="G128" s="71">
        <v>5600</v>
      </c>
      <c r="H128" s="71">
        <v>569</v>
      </c>
      <c r="I128" s="72">
        <v>1</v>
      </c>
      <c r="J128" s="73" t="s">
        <v>151</v>
      </c>
      <c r="L128" s="145">
        <v>0</v>
      </c>
      <c r="M128" s="145">
        <v>0</v>
      </c>
      <c r="N128" s="146">
        <v>0</v>
      </c>
      <c r="O128" s="145">
        <v>26749.599999999999</v>
      </c>
      <c r="P128" s="145">
        <v>0</v>
      </c>
      <c r="Q128" s="146">
        <f>+O128</f>
        <v>26749.599999999999</v>
      </c>
      <c r="R128" s="145">
        <f>+N128+Q128</f>
        <v>26749.599999999999</v>
      </c>
      <c r="S128" s="145">
        <v>0</v>
      </c>
      <c r="T128" s="145">
        <v>0</v>
      </c>
      <c r="U128" s="145">
        <f t="shared" si="749"/>
        <v>0</v>
      </c>
      <c r="V128" s="145">
        <v>26749.599999999999</v>
      </c>
      <c r="W128" s="145">
        <v>0</v>
      </c>
      <c r="X128" s="145">
        <f t="shared" si="750"/>
        <v>26749.599999999999</v>
      </c>
      <c r="Y128" s="145">
        <f t="shared" si="751"/>
        <v>26749.599999999999</v>
      </c>
      <c r="Z128" s="145">
        <v>0</v>
      </c>
      <c r="AA128" s="145">
        <v>0</v>
      </c>
      <c r="AB128" s="145">
        <f t="shared" si="752"/>
        <v>0</v>
      </c>
      <c r="AC128" s="145">
        <v>0</v>
      </c>
      <c r="AD128" s="145">
        <v>0</v>
      </c>
      <c r="AE128" s="145">
        <f t="shared" si="753"/>
        <v>0</v>
      </c>
      <c r="AF128" s="145">
        <f t="shared" si="754"/>
        <v>0</v>
      </c>
      <c r="AG128" s="145">
        <v>0</v>
      </c>
      <c r="AH128" s="145">
        <v>0</v>
      </c>
      <c r="AI128" s="145">
        <f t="shared" si="755"/>
        <v>0</v>
      </c>
      <c r="AJ128" s="145">
        <v>0</v>
      </c>
      <c r="AK128" s="145">
        <v>0</v>
      </c>
      <c r="AL128" s="145">
        <f t="shared" si="756"/>
        <v>0</v>
      </c>
      <c r="AM128" s="145">
        <f t="shared" si="757"/>
        <v>0</v>
      </c>
      <c r="AN128" s="145">
        <v>0</v>
      </c>
      <c r="AO128" s="145">
        <v>0</v>
      </c>
      <c r="AP128" s="145">
        <f t="shared" si="758"/>
        <v>0</v>
      </c>
      <c r="AQ128" s="145">
        <v>0</v>
      </c>
      <c r="AR128" s="145">
        <v>0</v>
      </c>
      <c r="AS128" s="145">
        <f t="shared" si="759"/>
        <v>0</v>
      </c>
      <c r="AT128" s="145">
        <f t="shared" si="760"/>
        <v>0</v>
      </c>
      <c r="AU128" s="145">
        <f t="shared" si="761"/>
        <v>0</v>
      </c>
      <c r="AV128" s="145">
        <f t="shared" si="762"/>
        <v>0</v>
      </c>
      <c r="AW128" s="145">
        <f t="shared" si="763"/>
        <v>0</v>
      </c>
      <c r="AX128" s="145">
        <f t="shared" si="764"/>
        <v>0</v>
      </c>
      <c r="AY128" s="145">
        <f t="shared" si="765"/>
        <v>0</v>
      </c>
      <c r="AZ128" s="145">
        <f t="shared" si="766"/>
        <v>0</v>
      </c>
      <c r="BA128" s="145">
        <f t="shared" si="767"/>
        <v>0</v>
      </c>
      <c r="BB128" s="147">
        <v>22</v>
      </c>
      <c r="BC128" s="127"/>
      <c r="BD128" s="147">
        <v>22</v>
      </c>
      <c r="BE128" s="79"/>
      <c r="BF128" s="79"/>
      <c r="BG128" s="79"/>
      <c r="BH128" s="147">
        <f>+BB128-BD128-BF128</f>
        <v>0</v>
      </c>
      <c r="BI128" s="147">
        <f>+BC128-BE128-BG128</f>
        <v>0</v>
      </c>
    </row>
    <row r="129" spans="1:61" ht="37.5">
      <c r="A129" s="63">
        <v>2020</v>
      </c>
      <c r="B129" s="63">
        <v>8324</v>
      </c>
      <c r="C129" s="63">
        <v>2</v>
      </c>
      <c r="D129" s="63">
        <v>4</v>
      </c>
      <c r="E129" s="63">
        <v>1</v>
      </c>
      <c r="F129" s="63">
        <v>5000</v>
      </c>
      <c r="G129" s="63">
        <v>5900</v>
      </c>
      <c r="H129" s="63"/>
      <c r="I129" s="65" t="s">
        <v>7</v>
      </c>
      <c r="J129" s="66" t="s">
        <v>42</v>
      </c>
      <c r="L129" s="141">
        <v>0</v>
      </c>
      <c r="M129" s="141">
        <v>0</v>
      </c>
      <c r="N129" s="141">
        <v>0</v>
      </c>
      <c r="O129" s="141">
        <f>+O130</f>
        <v>159459.4</v>
      </c>
      <c r="P129" s="141">
        <f t="shared" ref="P129:R130" si="768">+P130</f>
        <v>0</v>
      </c>
      <c r="Q129" s="141">
        <f t="shared" si="768"/>
        <v>159459.4</v>
      </c>
      <c r="R129" s="141">
        <f t="shared" si="768"/>
        <v>159459.4</v>
      </c>
      <c r="S129" s="141">
        <v>0</v>
      </c>
      <c r="T129" s="141">
        <v>0</v>
      </c>
      <c r="U129" s="141">
        <f t="shared" si="415"/>
        <v>0</v>
      </c>
      <c r="V129" s="141">
        <f>+V130</f>
        <v>159459.4</v>
      </c>
      <c r="W129" s="141">
        <v>0</v>
      </c>
      <c r="X129" s="141">
        <f t="shared" si="416"/>
        <v>159459.4</v>
      </c>
      <c r="Y129" s="141">
        <f t="shared" si="417"/>
        <v>159459.4</v>
      </c>
      <c r="Z129" s="141">
        <v>0</v>
      </c>
      <c r="AA129" s="141">
        <v>0</v>
      </c>
      <c r="AB129" s="141">
        <f t="shared" si="418"/>
        <v>0</v>
      </c>
      <c r="AC129" s="141">
        <f>+AC130</f>
        <v>0</v>
      </c>
      <c r="AD129" s="141">
        <v>0</v>
      </c>
      <c r="AE129" s="141">
        <f t="shared" si="419"/>
        <v>0</v>
      </c>
      <c r="AF129" s="141">
        <f t="shared" si="420"/>
        <v>0</v>
      </c>
      <c r="AG129" s="141">
        <v>0</v>
      </c>
      <c r="AH129" s="141">
        <v>0</v>
      </c>
      <c r="AI129" s="141">
        <f t="shared" si="421"/>
        <v>0</v>
      </c>
      <c r="AJ129" s="141">
        <f>+AJ130</f>
        <v>0</v>
      </c>
      <c r="AK129" s="141">
        <v>0</v>
      </c>
      <c r="AL129" s="141">
        <f t="shared" si="422"/>
        <v>0</v>
      </c>
      <c r="AM129" s="141">
        <f t="shared" si="423"/>
        <v>0</v>
      </c>
      <c r="AN129" s="141">
        <v>0</v>
      </c>
      <c r="AO129" s="141">
        <v>0</v>
      </c>
      <c r="AP129" s="141">
        <f t="shared" si="424"/>
        <v>0</v>
      </c>
      <c r="AQ129" s="141">
        <v>0</v>
      </c>
      <c r="AR129" s="141">
        <v>0</v>
      </c>
      <c r="AS129" s="141">
        <f t="shared" si="425"/>
        <v>0</v>
      </c>
      <c r="AT129" s="141">
        <f t="shared" si="426"/>
        <v>0</v>
      </c>
      <c r="AU129" s="141">
        <f t="shared" si="427"/>
        <v>0</v>
      </c>
      <c r="AV129" s="141">
        <f t="shared" si="428"/>
        <v>0</v>
      </c>
      <c r="AW129" s="141">
        <f t="shared" si="429"/>
        <v>0</v>
      </c>
      <c r="AX129" s="141">
        <f t="shared" si="430"/>
        <v>0</v>
      </c>
      <c r="AY129" s="141">
        <f t="shared" si="431"/>
        <v>0</v>
      </c>
      <c r="AZ129" s="141">
        <f t="shared" si="432"/>
        <v>0</v>
      </c>
      <c r="BA129" s="141">
        <f t="shared" si="433"/>
        <v>0</v>
      </c>
      <c r="BB129" s="142"/>
      <c r="BC129" s="120"/>
      <c r="BD129" s="77"/>
      <c r="BE129" s="77"/>
      <c r="BF129" s="77"/>
      <c r="BG129" s="77"/>
      <c r="BH129" s="77"/>
      <c r="BI129" s="77"/>
    </row>
    <row r="130" spans="1:61" ht="37.5">
      <c r="A130" s="67">
        <v>2020</v>
      </c>
      <c r="B130" s="67">
        <v>8324</v>
      </c>
      <c r="C130" s="67">
        <v>2</v>
      </c>
      <c r="D130" s="67">
        <v>4</v>
      </c>
      <c r="E130" s="67">
        <v>1</v>
      </c>
      <c r="F130" s="67">
        <v>5000</v>
      </c>
      <c r="G130" s="67">
        <v>5900</v>
      </c>
      <c r="H130" s="67">
        <v>597</v>
      </c>
      <c r="I130" s="69" t="s">
        <v>7</v>
      </c>
      <c r="J130" s="70" t="s">
        <v>44</v>
      </c>
      <c r="L130" s="143">
        <v>0</v>
      </c>
      <c r="M130" s="143">
        <v>0</v>
      </c>
      <c r="N130" s="143">
        <v>0</v>
      </c>
      <c r="O130" s="143">
        <f>+O131</f>
        <v>159459.4</v>
      </c>
      <c r="P130" s="143">
        <f t="shared" si="768"/>
        <v>0</v>
      </c>
      <c r="Q130" s="143">
        <f t="shared" si="768"/>
        <v>159459.4</v>
      </c>
      <c r="R130" s="143">
        <f t="shared" si="768"/>
        <v>159459.4</v>
      </c>
      <c r="S130" s="143">
        <v>0</v>
      </c>
      <c r="T130" s="143">
        <v>0</v>
      </c>
      <c r="U130" s="143">
        <f t="shared" ref="U130:U176" si="769">+S130+T130</f>
        <v>0</v>
      </c>
      <c r="V130" s="143">
        <f>+V131</f>
        <v>159459.4</v>
      </c>
      <c r="W130" s="143">
        <v>0</v>
      </c>
      <c r="X130" s="143">
        <f t="shared" ref="X130:X176" si="770">+V130+W130</f>
        <v>159459.4</v>
      </c>
      <c r="Y130" s="143">
        <f t="shared" ref="Y130:Y176" si="771">+U130+X130</f>
        <v>159459.4</v>
      </c>
      <c r="Z130" s="143">
        <v>0</v>
      </c>
      <c r="AA130" s="143">
        <v>0</v>
      </c>
      <c r="AB130" s="143">
        <f t="shared" ref="AB130:AB176" si="772">+Z130+AA130</f>
        <v>0</v>
      </c>
      <c r="AC130" s="143">
        <f>+AC131</f>
        <v>0</v>
      </c>
      <c r="AD130" s="143">
        <v>0</v>
      </c>
      <c r="AE130" s="143">
        <f t="shared" ref="AE130:AE176" si="773">+AC130+AD130</f>
        <v>0</v>
      </c>
      <c r="AF130" s="143">
        <f t="shared" ref="AF130:AF176" si="774">+AB130+AE130</f>
        <v>0</v>
      </c>
      <c r="AG130" s="143">
        <v>0</v>
      </c>
      <c r="AH130" s="143">
        <v>0</v>
      </c>
      <c r="AI130" s="143">
        <f t="shared" ref="AI130:AI176" si="775">+AG130+AH130</f>
        <v>0</v>
      </c>
      <c r="AJ130" s="143">
        <f>+AJ131</f>
        <v>0</v>
      </c>
      <c r="AK130" s="143">
        <v>0</v>
      </c>
      <c r="AL130" s="143">
        <f t="shared" ref="AL130:AL176" si="776">+AJ130+AK130</f>
        <v>0</v>
      </c>
      <c r="AM130" s="143">
        <f t="shared" ref="AM130:AM176" si="777">+AI130+AL130</f>
        <v>0</v>
      </c>
      <c r="AN130" s="143">
        <v>0</v>
      </c>
      <c r="AO130" s="143">
        <v>0</v>
      </c>
      <c r="AP130" s="143">
        <f t="shared" ref="AP130:AP176" si="778">+AN130+AO130</f>
        <v>0</v>
      </c>
      <c r="AQ130" s="143">
        <v>0</v>
      </c>
      <c r="AR130" s="143">
        <v>0</v>
      </c>
      <c r="AS130" s="143">
        <f t="shared" ref="AS130:AS176" si="779">+AQ130+AR130</f>
        <v>0</v>
      </c>
      <c r="AT130" s="143">
        <f t="shared" ref="AT130:AT176" si="780">+AP130+AS130</f>
        <v>0</v>
      </c>
      <c r="AU130" s="143">
        <f t="shared" ref="AU130:AU176" si="781">+L130-S130-Z130-AG130-AN130</f>
        <v>0</v>
      </c>
      <c r="AV130" s="143">
        <f t="shared" ref="AV130:AV176" si="782">+M130-T130-AA130-AH130-AO130</f>
        <v>0</v>
      </c>
      <c r="AW130" s="143">
        <f t="shared" ref="AW130:AW176" si="783">+N130-U130-AB130-AI130-AP130</f>
        <v>0</v>
      </c>
      <c r="AX130" s="143">
        <f t="shared" ref="AX130:AX176" si="784">+O130-V130-AC130-AJ130-AQ130</f>
        <v>0</v>
      </c>
      <c r="AY130" s="143">
        <f t="shared" ref="AY130:AY176" si="785">+P130-W130-AD130-AK130-AR130</f>
        <v>0</v>
      </c>
      <c r="AZ130" s="143">
        <f t="shared" ref="AZ130:AZ176" si="786">+Q130-X130-AE130-AL130-AS130</f>
        <v>0</v>
      </c>
      <c r="BA130" s="143">
        <f t="shared" ref="BA130:BA176" si="787">+R130-Y130-AF130-AM130-AT130</f>
        <v>0</v>
      </c>
      <c r="BB130" s="144"/>
      <c r="BC130" s="126"/>
      <c r="BD130" s="78"/>
      <c r="BE130" s="78"/>
      <c r="BF130" s="78"/>
      <c r="BG130" s="78"/>
      <c r="BH130" s="78"/>
      <c r="BI130" s="78"/>
    </row>
    <row r="131" spans="1:61" ht="37.5">
      <c r="A131" s="71">
        <v>2020</v>
      </c>
      <c r="B131" s="71">
        <v>8324</v>
      </c>
      <c r="C131" s="71">
        <v>2</v>
      </c>
      <c r="D131" s="71">
        <v>4</v>
      </c>
      <c r="E131" s="71">
        <v>1</v>
      </c>
      <c r="F131" s="71">
        <v>5000</v>
      </c>
      <c r="G131" s="71">
        <v>5900</v>
      </c>
      <c r="H131" s="71">
        <v>597</v>
      </c>
      <c r="I131" s="72" t="s">
        <v>128</v>
      </c>
      <c r="J131" s="73" t="s">
        <v>45</v>
      </c>
      <c r="L131" s="145">
        <v>0</v>
      </c>
      <c r="M131" s="145">
        <v>0</v>
      </c>
      <c r="N131" s="146">
        <v>0</v>
      </c>
      <c r="O131" s="145">
        <v>159459.4</v>
      </c>
      <c r="P131" s="145">
        <v>0</v>
      </c>
      <c r="Q131" s="146">
        <f>+O131+P131</f>
        <v>159459.4</v>
      </c>
      <c r="R131" s="146">
        <f>+N131+Q131</f>
        <v>159459.4</v>
      </c>
      <c r="S131" s="145">
        <v>0</v>
      </c>
      <c r="T131" s="145">
        <v>0</v>
      </c>
      <c r="U131" s="145">
        <f t="shared" si="769"/>
        <v>0</v>
      </c>
      <c r="V131" s="145">
        <v>159459.4</v>
      </c>
      <c r="W131" s="145">
        <v>0</v>
      </c>
      <c r="X131" s="145">
        <f t="shared" si="770"/>
        <v>159459.4</v>
      </c>
      <c r="Y131" s="145">
        <f t="shared" si="771"/>
        <v>159459.4</v>
      </c>
      <c r="Z131" s="145">
        <v>0</v>
      </c>
      <c r="AA131" s="145">
        <v>0</v>
      </c>
      <c r="AB131" s="145">
        <f t="shared" si="772"/>
        <v>0</v>
      </c>
      <c r="AC131" s="145">
        <v>0</v>
      </c>
      <c r="AD131" s="145">
        <v>0</v>
      </c>
      <c r="AE131" s="145">
        <f t="shared" si="773"/>
        <v>0</v>
      </c>
      <c r="AF131" s="145">
        <f t="shared" si="774"/>
        <v>0</v>
      </c>
      <c r="AG131" s="145">
        <v>0</v>
      </c>
      <c r="AH131" s="145">
        <v>0</v>
      </c>
      <c r="AI131" s="145">
        <f t="shared" si="775"/>
        <v>0</v>
      </c>
      <c r="AJ131" s="145">
        <v>0</v>
      </c>
      <c r="AK131" s="145">
        <v>0</v>
      </c>
      <c r="AL131" s="145">
        <f t="shared" si="776"/>
        <v>0</v>
      </c>
      <c r="AM131" s="145">
        <f t="shared" si="777"/>
        <v>0</v>
      </c>
      <c r="AN131" s="145">
        <v>0</v>
      </c>
      <c r="AO131" s="145">
        <v>0</v>
      </c>
      <c r="AP131" s="145">
        <f t="shared" si="778"/>
        <v>0</v>
      </c>
      <c r="AQ131" s="145">
        <v>0</v>
      </c>
      <c r="AR131" s="145">
        <v>0</v>
      </c>
      <c r="AS131" s="145">
        <f t="shared" si="779"/>
        <v>0</v>
      </c>
      <c r="AT131" s="145">
        <f t="shared" si="780"/>
        <v>0</v>
      </c>
      <c r="AU131" s="145">
        <f t="shared" si="781"/>
        <v>0</v>
      </c>
      <c r="AV131" s="145">
        <f t="shared" si="782"/>
        <v>0</v>
      </c>
      <c r="AW131" s="145">
        <f t="shared" si="783"/>
        <v>0</v>
      </c>
      <c r="AX131" s="145">
        <f t="shared" si="784"/>
        <v>0</v>
      </c>
      <c r="AY131" s="145">
        <f t="shared" si="785"/>
        <v>0</v>
      </c>
      <c r="AZ131" s="145">
        <f t="shared" si="786"/>
        <v>0</v>
      </c>
      <c r="BA131" s="145">
        <f t="shared" si="787"/>
        <v>0</v>
      </c>
      <c r="BB131" s="147">
        <v>2</v>
      </c>
      <c r="BC131" s="127"/>
      <c r="BD131" s="147">
        <v>2</v>
      </c>
      <c r="BE131" s="79"/>
      <c r="BF131" s="79"/>
      <c r="BG131" s="79"/>
      <c r="BH131" s="147">
        <f>+BB131-BD131-BF131</f>
        <v>0</v>
      </c>
      <c r="BI131" s="147">
        <f>+BC131-BE131-BG131</f>
        <v>0</v>
      </c>
    </row>
    <row r="132" spans="1:61" ht="112.5">
      <c r="A132" s="54">
        <v>2020</v>
      </c>
      <c r="B132" s="54">
        <v>8324</v>
      </c>
      <c r="C132" s="54">
        <v>2</v>
      </c>
      <c r="D132" s="54">
        <v>4</v>
      </c>
      <c r="E132" s="54">
        <v>2</v>
      </c>
      <c r="F132" s="54"/>
      <c r="G132" s="54"/>
      <c r="H132" s="56"/>
      <c r="I132" s="57" t="s">
        <v>7</v>
      </c>
      <c r="J132" s="58" t="s">
        <v>2</v>
      </c>
      <c r="L132" s="137">
        <v>0</v>
      </c>
      <c r="M132" s="137">
        <v>0</v>
      </c>
      <c r="N132" s="137">
        <v>0</v>
      </c>
      <c r="O132" s="137">
        <f t="shared" ref="O132:BA132" si="788">+O133+O137+O144+O151</f>
        <v>3861047.26</v>
      </c>
      <c r="P132" s="137">
        <f t="shared" si="788"/>
        <v>0</v>
      </c>
      <c r="Q132" s="137">
        <f t="shared" si="788"/>
        <v>3861047.26</v>
      </c>
      <c r="R132" s="137">
        <f t="shared" si="788"/>
        <v>3861047.26</v>
      </c>
      <c r="S132" s="137">
        <f t="shared" si="788"/>
        <v>0</v>
      </c>
      <c r="T132" s="137">
        <f t="shared" si="788"/>
        <v>0</v>
      </c>
      <c r="U132" s="137">
        <f t="shared" si="788"/>
        <v>0</v>
      </c>
      <c r="V132" s="137">
        <f t="shared" si="788"/>
        <v>1800733.1</v>
      </c>
      <c r="W132" s="137">
        <f t="shared" si="788"/>
        <v>0</v>
      </c>
      <c r="X132" s="137">
        <f t="shared" si="788"/>
        <v>1800733.1</v>
      </c>
      <c r="Y132" s="137">
        <f t="shared" si="788"/>
        <v>1800733.1</v>
      </c>
      <c r="Z132" s="137">
        <f t="shared" si="788"/>
        <v>0</v>
      </c>
      <c r="AA132" s="137">
        <f t="shared" si="788"/>
        <v>0</v>
      </c>
      <c r="AB132" s="137">
        <f t="shared" si="788"/>
        <v>0</v>
      </c>
      <c r="AC132" s="137">
        <f t="shared" si="788"/>
        <v>0</v>
      </c>
      <c r="AD132" s="137">
        <f t="shared" si="788"/>
        <v>0</v>
      </c>
      <c r="AE132" s="137">
        <f t="shared" si="788"/>
        <v>0</v>
      </c>
      <c r="AF132" s="137">
        <f t="shared" si="788"/>
        <v>0</v>
      </c>
      <c r="AG132" s="137">
        <f t="shared" si="788"/>
        <v>0</v>
      </c>
      <c r="AH132" s="137">
        <f t="shared" si="788"/>
        <v>0</v>
      </c>
      <c r="AI132" s="137">
        <f t="shared" si="788"/>
        <v>0</v>
      </c>
      <c r="AJ132" s="137">
        <f t="shared" si="788"/>
        <v>569036.14</v>
      </c>
      <c r="AK132" s="137">
        <f t="shared" si="788"/>
        <v>0</v>
      </c>
      <c r="AL132" s="137">
        <f t="shared" si="788"/>
        <v>569036.14</v>
      </c>
      <c r="AM132" s="137">
        <f t="shared" si="788"/>
        <v>569036.14</v>
      </c>
      <c r="AN132" s="137">
        <f t="shared" si="788"/>
        <v>0</v>
      </c>
      <c r="AO132" s="137">
        <f t="shared" si="788"/>
        <v>0</v>
      </c>
      <c r="AP132" s="137">
        <f t="shared" si="788"/>
        <v>0</v>
      </c>
      <c r="AQ132" s="137">
        <f t="shared" si="788"/>
        <v>0</v>
      </c>
      <c r="AR132" s="137">
        <f t="shared" si="788"/>
        <v>0</v>
      </c>
      <c r="AS132" s="137">
        <f t="shared" si="788"/>
        <v>0</v>
      </c>
      <c r="AT132" s="137">
        <f t="shared" si="788"/>
        <v>0</v>
      </c>
      <c r="AU132" s="137">
        <f t="shared" si="788"/>
        <v>0</v>
      </c>
      <c r="AV132" s="137">
        <f t="shared" si="788"/>
        <v>0</v>
      </c>
      <c r="AW132" s="137">
        <f t="shared" si="788"/>
        <v>0</v>
      </c>
      <c r="AX132" s="137">
        <f t="shared" si="788"/>
        <v>1491278.0199999998</v>
      </c>
      <c r="AY132" s="137">
        <f t="shared" si="788"/>
        <v>0</v>
      </c>
      <c r="AZ132" s="137">
        <f t="shared" si="788"/>
        <v>1491278.0199999998</v>
      </c>
      <c r="BA132" s="137">
        <f t="shared" si="788"/>
        <v>1491278.0199999998</v>
      </c>
      <c r="BB132" s="138"/>
      <c r="BC132" s="118"/>
      <c r="BD132" s="75"/>
      <c r="BE132" s="75"/>
      <c r="BF132" s="75"/>
      <c r="BG132" s="75"/>
      <c r="BH132" s="75"/>
      <c r="BI132" s="75"/>
    </row>
    <row r="133" spans="1:61" ht="37.5">
      <c r="A133" s="59">
        <v>2020</v>
      </c>
      <c r="B133" s="59">
        <v>8324</v>
      </c>
      <c r="C133" s="59">
        <v>2</v>
      </c>
      <c r="D133" s="59">
        <v>4</v>
      </c>
      <c r="E133" s="59">
        <v>2</v>
      </c>
      <c r="F133" s="59">
        <v>1000</v>
      </c>
      <c r="G133" s="59"/>
      <c r="H133" s="59"/>
      <c r="I133" s="61" t="s">
        <v>7</v>
      </c>
      <c r="J133" s="62" t="s">
        <v>3</v>
      </c>
      <c r="L133" s="139">
        <v>0</v>
      </c>
      <c r="M133" s="139">
        <v>0</v>
      </c>
      <c r="N133" s="139">
        <v>0</v>
      </c>
      <c r="O133" s="139">
        <f>+O134</f>
        <v>3044608.8</v>
      </c>
      <c r="P133" s="139">
        <f t="shared" ref="P133:R133" si="789">+P134</f>
        <v>0</v>
      </c>
      <c r="Q133" s="139">
        <f t="shared" si="789"/>
        <v>3044608.8</v>
      </c>
      <c r="R133" s="139">
        <f t="shared" si="789"/>
        <v>3044608.8</v>
      </c>
      <c r="S133" s="139">
        <f t="shared" ref="S133:S135" si="790">+S134</f>
        <v>0</v>
      </c>
      <c r="T133" s="139">
        <f t="shared" ref="T133:T135" si="791">+T134</f>
        <v>0</v>
      </c>
      <c r="U133" s="139">
        <f t="shared" ref="U133:U135" si="792">+U134</f>
        <v>0</v>
      </c>
      <c r="V133" s="139">
        <f t="shared" ref="V133:V135" si="793">+V134</f>
        <v>1335612.53</v>
      </c>
      <c r="W133" s="139">
        <f t="shared" ref="W133:W135" si="794">+W134</f>
        <v>0</v>
      </c>
      <c r="X133" s="139">
        <f t="shared" ref="X133:X135" si="795">+X134</f>
        <v>1335612.53</v>
      </c>
      <c r="Y133" s="139">
        <f t="shared" ref="Y133:Y135" si="796">+Y134</f>
        <v>1335612.53</v>
      </c>
      <c r="Z133" s="139">
        <f t="shared" ref="Z133:Z135" si="797">+Z134</f>
        <v>0</v>
      </c>
      <c r="AA133" s="139">
        <f t="shared" ref="AA133:AA135" si="798">+AA134</f>
        <v>0</v>
      </c>
      <c r="AB133" s="139">
        <f t="shared" ref="AB133:AB135" si="799">+AB134</f>
        <v>0</v>
      </c>
      <c r="AC133" s="139">
        <f t="shared" ref="AC133:AC135" si="800">+AC134</f>
        <v>0</v>
      </c>
      <c r="AD133" s="139">
        <f t="shared" ref="AD133:AD135" si="801">+AD134</f>
        <v>0</v>
      </c>
      <c r="AE133" s="139">
        <f t="shared" ref="AE133:AE135" si="802">+AE134</f>
        <v>0</v>
      </c>
      <c r="AF133" s="139">
        <f t="shared" ref="AF133:AF135" si="803">+AF134</f>
        <v>0</v>
      </c>
      <c r="AG133" s="139">
        <f t="shared" ref="AG133:AG135" si="804">+AG134</f>
        <v>0</v>
      </c>
      <c r="AH133" s="139">
        <f t="shared" ref="AH133:AH135" si="805">+AH134</f>
        <v>0</v>
      </c>
      <c r="AI133" s="139">
        <f t="shared" ref="AI133:AI135" si="806">+AI134</f>
        <v>0</v>
      </c>
      <c r="AJ133" s="139">
        <f t="shared" ref="AJ133:AJ135" si="807">+AJ134</f>
        <v>569036.14</v>
      </c>
      <c r="AK133" s="139">
        <f t="shared" ref="AK133:AK135" si="808">+AK134</f>
        <v>0</v>
      </c>
      <c r="AL133" s="139">
        <f t="shared" ref="AL133:AL135" si="809">+AL134</f>
        <v>569036.14</v>
      </c>
      <c r="AM133" s="139">
        <f t="shared" ref="AM133:AM135" si="810">+AM134</f>
        <v>569036.14</v>
      </c>
      <c r="AN133" s="139">
        <f t="shared" ref="AN133:AN135" si="811">+AN134</f>
        <v>0</v>
      </c>
      <c r="AO133" s="139">
        <f t="shared" ref="AO133:AO135" si="812">+AO134</f>
        <v>0</v>
      </c>
      <c r="AP133" s="139">
        <f t="shared" ref="AP133:AP135" si="813">+AP134</f>
        <v>0</v>
      </c>
      <c r="AQ133" s="139">
        <f t="shared" ref="AQ133:AQ135" si="814">+AQ134</f>
        <v>0</v>
      </c>
      <c r="AR133" s="139">
        <f t="shared" ref="AR133:AR135" si="815">+AR134</f>
        <v>0</v>
      </c>
      <c r="AS133" s="139">
        <f t="shared" ref="AS133:AS135" si="816">+AS134</f>
        <v>0</v>
      </c>
      <c r="AT133" s="139">
        <f t="shared" ref="AT133:AT135" si="817">+AT134</f>
        <v>0</v>
      </c>
      <c r="AU133" s="139">
        <f t="shared" ref="AU133:AU135" si="818">+AU134</f>
        <v>0</v>
      </c>
      <c r="AV133" s="139">
        <f t="shared" ref="AV133:AV135" si="819">+AV134</f>
        <v>0</v>
      </c>
      <c r="AW133" s="139">
        <f t="shared" ref="AW133:AW135" si="820">+AW134</f>
        <v>0</v>
      </c>
      <c r="AX133" s="139">
        <f t="shared" ref="AX133:AX135" si="821">+AX134</f>
        <v>1139960.1299999999</v>
      </c>
      <c r="AY133" s="139">
        <f t="shared" ref="AY133:AY135" si="822">+AY134</f>
        <v>0</v>
      </c>
      <c r="AZ133" s="139">
        <f t="shared" ref="AZ133:AZ135" si="823">+AZ134</f>
        <v>1139960.1299999999</v>
      </c>
      <c r="BA133" s="139">
        <f t="shared" ref="BA133:BA135" si="824">+BA134</f>
        <v>1139960.1299999999</v>
      </c>
      <c r="BB133" s="140"/>
      <c r="BC133" s="125"/>
      <c r="BD133" s="76"/>
      <c r="BE133" s="76"/>
      <c r="BF133" s="76"/>
      <c r="BG133" s="76"/>
      <c r="BH133" s="76"/>
      <c r="BI133" s="76"/>
    </row>
    <row r="134" spans="1:61" ht="75">
      <c r="A134" s="63">
        <v>2020</v>
      </c>
      <c r="B134" s="63">
        <v>8324</v>
      </c>
      <c r="C134" s="63">
        <v>2</v>
      </c>
      <c r="D134" s="63">
        <v>4</v>
      </c>
      <c r="E134" s="63">
        <v>2</v>
      </c>
      <c r="F134" s="63">
        <v>1000</v>
      </c>
      <c r="G134" s="63">
        <v>1200</v>
      </c>
      <c r="H134" s="63"/>
      <c r="I134" s="65" t="s">
        <v>7</v>
      </c>
      <c r="J134" s="66" t="s">
        <v>4</v>
      </c>
      <c r="L134" s="141">
        <v>0</v>
      </c>
      <c r="M134" s="141">
        <v>0</v>
      </c>
      <c r="N134" s="141">
        <v>0</v>
      </c>
      <c r="O134" s="141">
        <f>+O135</f>
        <v>3044608.8</v>
      </c>
      <c r="P134" s="141">
        <f t="shared" ref="P134:R134" si="825">+P135</f>
        <v>0</v>
      </c>
      <c r="Q134" s="141">
        <f t="shared" si="825"/>
        <v>3044608.8</v>
      </c>
      <c r="R134" s="141">
        <f t="shared" si="825"/>
        <v>3044608.8</v>
      </c>
      <c r="S134" s="141">
        <f t="shared" si="790"/>
        <v>0</v>
      </c>
      <c r="T134" s="141">
        <f t="shared" si="791"/>
        <v>0</v>
      </c>
      <c r="U134" s="141">
        <f t="shared" si="792"/>
        <v>0</v>
      </c>
      <c r="V134" s="141">
        <f t="shared" si="793"/>
        <v>1335612.53</v>
      </c>
      <c r="W134" s="141">
        <f t="shared" si="794"/>
        <v>0</v>
      </c>
      <c r="X134" s="141">
        <f t="shared" si="795"/>
        <v>1335612.53</v>
      </c>
      <c r="Y134" s="141">
        <f t="shared" si="796"/>
        <v>1335612.53</v>
      </c>
      <c r="Z134" s="141">
        <f t="shared" si="797"/>
        <v>0</v>
      </c>
      <c r="AA134" s="141">
        <f t="shared" si="798"/>
        <v>0</v>
      </c>
      <c r="AB134" s="141">
        <f t="shared" si="799"/>
        <v>0</v>
      </c>
      <c r="AC134" s="141">
        <f t="shared" si="800"/>
        <v>0</v>
      </c>
      <c r="AD134" s="141">
        <f t="shared" si="801"/>
        <v>0</v>
      </c>
      <c r="AE134" s="141">
        <f t="shared" si="802"/>
        <v>0</v>
      </c>
      <c r="AF134" s="141">
        <f t="shared" si="803"/>
        <v>0</v>
      </c>
      <c r="AG134" s="141">
        <f t="shared" si="804"/>
        <v>0</v>
      </c>
      <c r="AH134" s="141">
        <f t="shared" si="805"/>
        <v>0</v>
      </c>
      <c r="AI134" s="141">
        <f t="shared" si="806"/>
        <v>0</v>
      </c>
      <c r="AJ134" s="141">
        <f t="shared" si="807"/>
        <v>569036.14</v>
      </c>
      <c r="AK134" s="141">
        <f t="shared" si="808"/>
        <v>0</v>
      </c>
      <c r="AL134" s="141">
        <f t="shared" si="809"/>
        <v>569036.14</v>
      </c>
      <c r="AM134" s="141">
        <f t="shared" si="810"/>
        <v>569036.14</v>
      </c>
      <c r="AN134" s="141">
        <f t="shared" si="811"/>
        <v>0</v>
      </c>
      <c r="AO134" s="141">
        <f t="shared" si="812"/>
        <v>0</v>
      </c>
      <c r="AP134" s="141">
        <f t="shared" si="813"/>
        <v>0</v>
      </c>
      <c r="AQ134" s="141">
        <f t="shared" si="814"/>
        <v>0</v>
      </c>
      <c r="AR134" s="141">
        <f t="shared" si="815"/>
        <v>0</v>
      </c>
      <c r="AS134" s="141">
        <f t="shared" si="816"/>
        <v>0</v>
      </c>
      <c r="AT134" s="141">
        <f t="shared" si="817"/>
        <v>0</v>
      </c>
      <c r="AU134" s="141">
        <f t="shared" si="818"/>
        <v>0</v>
      </c>
      <c r="AV134" s="141">
        <f t="shared" si="819"/>
        <v>0</v>
      </c>
      <c r="AW134" s="141">
        <f t="shared" si="820"/>
        <v>0</v>
      </c>
      <c r="AX134" s="141">
        <f t="shared" si="821"/>
        <v>1139960.1299999999</v>
      </c>
      <c r="AY134" s="141">
        <f t="shared" si="822"/>
        <v>0</v>
      </c>
      <c r="AZ134" s="141">
        <f t="shared" si="823"/>
        <v>1139960.1299999999</v>
      </c>
      <c r="BA134" s="141">
        <f t="shared" si="824"/>
        <v>1139960.1299999999</v>
      </c>
      <c r="BB134" s="142"/>
      <c r="BC134" s="120"/>
      <c r="BD134" s="77"/>
      <c r="BE134" s="77"/>
      <c r="BF134" s="77"/>
      <c r="BG134" s="77"/>
      <c r="BH134" s="77"/>
      <c r="BI134" s="77"/>
    </row>
    <row r="135" spans="1:61" ht="37.5">
      <c r="A135" s="67">
        <v>2020</v>
      </c>
      <c r="B135" s="67">
        <v>8324</v>
      </c>
      <c r="C135" s="67">
        <v>2</v>
      </c>
      <c r="D135" s="67">
        <v>4</v>
      </c>
      <c r="E135" s="67">
        <v>2</v>
      </c>
      <c r="F135" s="67">
        <v>1000</v>
      </c>
      <c r="G135" s="67">
        <v>1200</v>
      </c>
      <c r="H135" s="67">
        <v>121</v>
      </c>
      <c r="I135" s="69" t="s">
        <v>7</v>
      </c>
      <c r="J135" s="70" t="s">
        <v>5</v>
      </c>
      <c r="L135" s="143">
        <v>0</v>
      </c>
      <c r="M135" s="143">
        <v>0</v>
      </c>
      <c r="N135" s="143">
        <v>0</v>
      </c>
      <c r="O135" s="143">
        <f>+O136</f>
        <v>3044608.8</v>
      </c>
      <c r="P135" s="143">
        <f t="shared" ref="P135:R135" si="826">+P136</f>
        <v>0</v>
      </c>
      <c r="Q135" s="143">
        <f t="shared" si="826"/>
        <v>3044608.8</v>
      </c>
      <c r="R135" s="143">
        <f t="shared" si="826"/>
        <v>3044608.8</v>
      </c>
      <c r="S135" s="143">
        <f t="shared" si="790"/>
        <v>0</v>
      </c>
      <c r="T135" s="143">
        <f t="shared" si="791"/>
        <v>0</v>
      </c>
      <c r="U135" s="143">
        <f t="shared" si="792"/>
        <v>0</v>
      </c>
      <c r="V135" s="143">
        <f t="shared" si="793"/>
        <v>1335612.53</v>
      </c>
      <c r="W135" s="143">
        <f t="shared" si="794"/>
        <v>0</v>
      </c>
      <c r="X135" s="143">
        <f t="shared" si="795"/>
        <v>1335612.53</v>
      </c>
      <c r="Y135" s="143">
        <f t="shared" si="796"/>
        <v>1335612.53</v>
      </c>
      <c r="Z135" s="143">
        <f t="shared" si="797"/>
        <v>0</v>
      </c>
      <c r="AA135" s="143">
        <f t="shared" si="798"/>
        <v>0</v>
      </c>
      <c r="AB135" s="143">
        <f t="shared" si="799"/>
        <v>0</v>
      </c>
      <c r="AC135" s="143">
        <f t="shared" si="800"/>
        <v>0</v>
      </c>
      <c r="AD135" s="143">
        <f t="shared" si="801"/>
        <v>0</v>
      </c>
      <c r="AE135" s="143">
        <f t="shared" si="802"/>
        <v>0</v>
      </c>
      <c r="AF135" s="143">
        <f t="shared" si="803"/>
        <v>0</v>
      </c>
      <c r="AG135" s="143">
        <f t="shared" si="804"/>
        <v>0</v>
      </c>
      <c r="AH135" s="143">
        <f t="shared" si="805"/>
        <v>0</v>
      </c>
      <c r="AI135" s="143">
        <f t="shared" si="806"/>
        <v>0</v>
      </c>
      <c r="AJ135" s="143">
        <f t="shared" si="807"/>
        <v>569036.14</v>
      </c>
      <c r="AK135" s="143">
        <f t="shared" si="808"/>
        <v>0</v>
      </c>
      <c r="AL135" s="143">
        <f t="shared" si="809"/>
        <v>569036.14</v>
      </c>
      <c r="AM135" s="143">
        <f t="shared" si="810"/>
        <v>569036.14</v>
      </c>
      <c r="AN135" s="143">
        <f t="shared" si="811"/>
        <v>0</v>
      </c>
      <c r="AO135" s="143">
        <f t="shared" si="812"/>
        <v>0</v>
      </c>
      <c r="AP135" s="143">
        <f t="shared" si="813"/>
        <v>0</v>
      </c>
      <c r="AQ135" s="143">
        <f t="shared" si="814"/>
        <v>0</v>
      </c>
      <c r="AR135" s="143">
        <f t="shared" si="815"/>
        <v>0</v>
      </c>
      <c r="AS135" s="143">
        <f t="shared" si="816"/>
        <v>0</v>
      </c>
      <c r="AT135" s="143">
        <f t="shared" si="817"/>
        <v>0</v>
      </c>
      <c r="AU135" s="143">
        <f t="shared" si="818"/>
        <v>0</v>
      </c>
      <c r="AV135" s="143">
        <f t="shared" si="819"/>
        <v>0</v>
      </c>
      <c r="AW135" s="143">
        <f t="shared" si="820"/>
        <v>0</v>
      </c>
      <c r="AX135" s="143">
        <f t="shared" si="821"/>
        <v>1139960.1299999999</v>
      </c>
      <c r="AY135" s="143">
        <f t="shared" si="822"/>
        <v>0</v>
      </c>
      <c r="AZ135" s="143">
        <f t="shared" si="823"/>
        <v>1139960.1299999999</v>
      </c>
      <c r="BA135" s="143">
        <f t="shared" si="824"/>
        <v>1139960.1299999999</v>
      </c>
      <c r="BB135" s="144"/>
      <c r="BC135" s="126"/>
      <c r="BD135" s="78"/>
      <c r="BE135" s="78"/>
      <c r="BF135" s="78"/>
      <c r="BG135" s="78"/>
      <c r="BH135" s="78"/>
      <c r="BI135" s="78"/>
    </row>
    <row r="136" spans="1:61" ht="37.5">
      <c r="A136" s="71">
        <v>2020</v>
      </c>
      <c r="B136" s="71">
        <v>8324</v>
      </c>
      <c r="C136" s="71">
        <v>2</v>
      </c>
      <c r="D136" s="71">
        <v>4</v>
      </c>
      <c r="E136" s="71">
        <v>2</v>
      </c>
      <c r="F136" s="71">
        <v>1000</v>
      </c>
      <c r="G136" s="71">
        <v>1200</v>
      </c>
      <c r="H136" s="71">
        <v>121</v>
      </c>
      <c r="I136" s="72" t="s">
        <v>128</v>
      </c>
      <c r="J136" s="73" t="s">
        <v>6</v>
      </c>
      <c r="L136" s="145">
        <v>0</v>
      </c>
      <c r="M136" s="145">
        <v>0</v>
      </c>
      <c r="N136" s="146">
        <v>0</v>
      </c>
      <c r="O136" s="145">
        <v>3044608.8</v>
      </c>
      <c r="P136" s="145">
        <v>0</v>
      </c>
      <c r="Q136" s="146">
        <f>+O136+P136</f>
        <v>3044608.8</v>
      </c>
      <c r="R136" s="146">
        <f>+N136+Q136</f>
        <v>3044608.8</v>
      </c>
      <c r="S136" s="145">
        <v>0</v>
      </c>
      <c r="T136" s="145">
        <v>0</v>
      </c>
      <c r="U136" s="145">
        <f t="shared" si="769"/>
        <v>0</v>
      </c>
      <c r="V136" s="145">
        <v>1335612.53</v>
      </c>
      <c r="W136" s="145">
        <v>0</v>
      </c>
      <c r="X136" s="145">
        <f t="shared" si="770"/>
        <v>1335612.53</v>
      </c>
      <c r="Y136" s="145">
        <f t="shared" si="771"/>
        <v>1335612.53</v>
      </c>
      <c r="Z136" s="145">
        <v>0</v>
      </c>
      <c r="AA136" s="145">
        <v>0</v>
      </c>
      <c r="AB136" s="145">
        <f t="shared" si="772"/>
        <v>0</v>
      </c>
      <c r="AC136" s="145">
        <v>0</v>
      </c>
      <c r="AD136" s="145">
        <v>0</v>
      </c>
      <c r="AE136" s="145">
        <f t="shared" si="773"/>
        <v>0</v>
      </c>
      <c r="AF136" s="145">
        <f t="shared" si="774"/>
        <v>0</v>
      </c>
      <c r="AG136" s="145">
        <v>0</v>
      </c>
      <c r="AH136" s="145">
        <v>0</v>
      </c>
      <c r="AI136" s="145">
        <f t="shared" si="775"/>
        <v>0</v>
      </c>
      <c r="AJ136" s="145">
        <v>569036.14</v>
      </c>
      <c r="AK136" s="145">
        <v>0</v>
      </c>
      <c r="AL136" s="145">
        <f t="shared" si="776"/>
        <v>569036.14</v>
      </c>
      <c r="AM136" s="145">
        <f t="shared" si="777"/>
        <v>569036.14</v>
      </c>
      <c r="AN136" s="145">
        <v>0</v>
      </c>
      <c r="AO136" s="145">
        <v>0</v>
      </c>
      <c r="AP136" s="145">
        <f t="shared" si="778"/>
        <v>0</v>
      </c>
      <c r="AQ136" s="145">
        <v>0</v>
      </c>
      <c r="AR136" s="145">
        <v>0</v>
      </c>
      <c r="AS136" s="145">
        <f t="shared" si="779"/>
        <v>0</v>
      </c>
      <c r="AT136" s="145">
        <f t="shared" si="780"/>
        <v>0</v>
      </c>
      <c r="AU136" s="145">
        <f t="shared" si="781"/>
        <v>0</v>
      </c>
      <c r="AV136" s="145">
        <f t="shared" si="782"/>
        <v>0</v>
      </c>
      <c r="AW136" s="145">
        <f t="shared" si="783"/>
        <v>0</v>
      </c>
      <c r="AX136" s="145">
        <f t="shared" si="784"/>
        <v>1139960.1299999999</v>
      </c>
      <c r="AY136" s="145">
        <f t="shared" si="785"/>
        <v>0</v>
      </c>
      <c r="AZ136" s="145">
        <f t="shared" si="786"/>
        <v>1139960.1299999999</v>
      </c>
      <c r="BA136" s="145">
        <f t="shared" si="787"/>
        <v>1139960.1299999999</v>
      </c>
      <c r="BB136" s="147">
        <v>12</v>
      </c>
      <c r="BC136" s="127"/>
      <c r="BD136" s="147"/>
      <c r="BE136" s="79"/>
      <c r="BF136" s="79"/>
      <c r="BG136" s="79"/>
      <c r="BH136" s="147">
        <f>+BB136-BD136-BF136</f>
        <v>12</v>
      </c>
      <c r="BI136" s="147">
        <f>+BC136-BE136-BG136</f>
        <v>0</v>
      </c>
    </row>
    <row r="137" spans="1:61" ht="37.5">
      <c r="A137" s="59">
        <v>2020</v>
      </c>
      <c r="B137" s="59">
        <v>8324</v>
      </c>
      <c r="C137" s="59">
        <v>2</v>
      </c>
      <c r="D137" s="59">
        <v>4</v>
      </c>
      <c r="E137" s="59">
        <v>2</v>
      </c>
      <c r="F137" s="59">
        <v>2000</v>
      </c>
      <c r="G137" s="59"/>
      <c r="H137" s="59"/>
      <c r="I137" s="61" t="s">
        <v>7</v>
      </c>
      <c r="J137" s="62" t="s">
        <v>8</v>
      </c>
      <c r="L137" s="139">
        <v>0</v>
      </c>
      <c r="M137" s="139">
        <v>0</v>
      </c>
      <c r="N137" s="139">
        <v>0</v>
      </c>
      <c r="O137" s="139">
        <f>+O138+O141</f>
        <v>316000</v>
      </c>
      <c r="P137" s="139">
        <f t="shared" ref="P137:BA137" si="827">+P138+P141</f>
        <v>0</v>
      </c>
      <c r="Q137" s="139">
        <f t="shared" si="827"/>
        <v>316000</v>
      </c>
      <c r="R137" s="139">
        <f t="shared" si="827"/>
        <v>316000</v>
      </c>
      <c r="S137" s="139">
        <f t="shared" si="827"/>
        <v>0</v>
      </c>
      <c r="T137" s="139">
        <f t="shared" si="827"/>
        <v>0</v>
      </c>
      <c r="U137" s="139">
        <f t="shared" si="827"/>
        <v>0</v>
      </c>
      <c r="V137" s="139">
        <f t="shared" si="827"/>
        <v>119207.56</v>
      </c>
      <c r="W137" s="139">
        <f t="shared" si="827"/>
        <v>0</v>
      </c>
      <c r="X137" s="139">
        <f t="shared" si="827"/>
        <v>119207.56</v>
      </c>
      <c r="Y137" s="139">
        <f t="shared" si="827"/>
        <v>119207.56</v>
      </c>
      <c r="Z137" s="139">
        <f t="shared" si="827"/>
        <v>0</v>
      </c>
      <c r="AA137" s="139">
        <f t="shared" si="827"/>
        <v>0</v>
      </c>
      <c r="AB137" s="139">
        <f t="shared" si="827"/>
        <v>0</v>
      </c>
      <c r="AC137" s="139">
        <f t="shared" si="827"/>
        <v>0</v>
      </c>
      <c r="AD137" s="139">
        <f t="shared" si="827"/>
        <v>0</v>
      </c>
      <c r="AE137" s="139">
        <f t="shared" si="827"/>
        <v>0</v>
      </c>
      <c r="AF137" s="139">
        <f t="shared" si="827"/>
        <v>0</v>
      </c>
      <c r="AG137" s="139">
        <f t="shared" si="827"/>
        <v>0</v>
      </c>
      <c r="AH137" s="139">
        <f t="shared" si="827"/>
        <v>0</v>
      </c>
      <c r="AI137" s="139">
        <f t="shared" si="827"/>
        <v>0</v>
      </c>
      <c r="AJ137" s="139">
        <f t="shared" si="827"/>
        <v>0</v>
      </c>
      <c r="AK137" s="139">
        <f t="shared" si="827"/>
        <v>0</v>
      </c>
      <c r="AL137" s="139">
        <f t="shared" si="827"/>
        <v>0</v>
      </c>
      <c r="AM137" s="139">
        <f t="shared" si="827"/>
        <v>0</v>
      </c>
      <c r="AN137" s="139">
        <f t="shared" si="827"/>
        <v>0</v>
      </c>
      <c r="AO137" s="139">
        <f t="shared" si="827"/>
        <v>0</v>
      </c>
      <c r="AP137" s="139">
        <f t="shared" si="827"/>
        <v>0</v>
      </c>
      <c r="AQ137" s="139">
        <f t="shared" si="827"/>
        <v>0</v>
      </c>
      <c r="AR137" s="139">
        <f t="shared" si="827"/>
        <v>0</v>
      </c>
      <c r="AS137" s="139">
        <f t="shared" si="827"/>
        <v>0</v>
      </c>
      <c r="AT137" s="139">
        <f t="shared" si="827"/>
        <v>0</v>
      </c>
      <c r="AU137" s="139">
        <f t="shared" si="827"/>
        <v>0</v>
      </c>
      <c r="AV137" s="139">
        <f t="shared" si="827"/>
        <v>0</v>
      </c>
      <c r="AW137" s="139">
        <f t="shared" si="827"/>
        <v>0</v>
      </c>
      <c r="AX137" s="139">
        <f t="shared" si="827"/>
        <v>196792.44</v>
      </c>
      <c r="AY137" s="139">
        <f t="shared" si="827"/>
        <v>0</v>
      </c>
      <c r="AZ137" s="139">
        <f t="shared" si="827"/>
        <v>196792.44</v>
      </c>
      <c r="BA137" s="139">
        <f t="shared" si="827"/>
        <v>196792.44</v>
      </c>
      <c r="BB137" s="140"/>
      <c r="BC137" s="115"/>
      <c r="BD137" s="76"/>
      <c r="BE137" s="76"/>
      <c r="BF137" s="76"/>
      <c r="BG137" s="76"/>
      <c r="BH137" s="76"/>
      <c r="BI137" s="76"/>
    </row>
    <row r="138" spans="1:61" ht="75">
      <c r="A138" s="63">
        <v>2020</v>
      </c>
      <c r="B138" s="63">
        <v>8324</v>
      </c>
      <c r="C138" s="63">
        <v>2</v>
      </c>
      <c r="D138" s="63">
        <v>4</v>
      </c>
      <c r="E138" s="63">
        <v>2</v>
      </c>
      <c r="F138" s="63">
        <v>2000</v>
      </c>
      <c r="G138" s="63">
        <v>2100</v>
      </c>
      <c r="H138" s="63"/>
      <c r="I138" s="65" t="s">
        <v>7</v>
      </c>
      <c r="J138" s="66" t="s">
        <v>9</v>
      </c>
      <c r="L138" s="141">
        <v>0</v>
      </c>
      <c r="M138" s="141">
        <v>0</v>
      </c>
      <c r="N138" s="141">
        <v>0</v>
      </c>
      <c r="O138" s="141">
        <f>+O139</f>
        <v>116000</v>
      </c>
      <c r="P138" s="141">
        <f t="shared" ref="P138:R139" si="828">+P139</f>
        <v>0</v>
      </c>
      <c r="Q138" s="141">
        <f t="shared" si="828"/>
        <v>116000</v>
      </c>
      <c r="R138" s="141">
        <f t="shared" si="828"/>
        <v>116000</v>
      </c>
      <c r="S138" s="141">
        <v>0</v>
      </c>
      <c r="T138" s="141">
        <v>0</v>
      </c>
      <c r="U138" s="141">
        <f t="shared" si="769"/>
        <v>0</v>
      </c>
      <c r="V138" s="141">
        <f>+V139</f>
        <v>55680</v>
      </c>
      <c r="W138" s="141">
        <v>0</v>
      </c>
      <c r="X138" s="141">
        <f t="shared" si="770"/>
        <v>55680</v>
      </c>
      <c r="Y138" s="141">
        <f t="shared" si="771"/>
        <v>55680</v>
      </c>
      <c r="Z138" s="141">
        <v>0</v>
      </c>
      <c r="AA138" s="141">
        <v>0</v>
      </c>
      <c r="AB138" s="141">
        <f t="shared" si="772"/>
        <v>0</v>
      </c>
      <c r="AC138" s="141">
        <f>+AC139</f>
        <v>0</v>
      </c>
      <c r="AD138" s="141">
        <v>0</v>
      </c>
      <c r="AE138" s="141">
        <f t="shared" si="773"/>
        <v>0</v>
      </c>
      <c r="AF138" s="141">
        <f t="shared" si="774"/>
        <v>0</v>
      </c>
      <c r="AG138" s="141">
        <v>0</v>
      </c>
      <c r="AH138" s="141">
        <v>0</v>
      </c>
      <c r="AI138" s="141">
        <f t="shared" si="775"/>
        <v>0</v>
      </c>
      <c r="AJ138" s="141">
        <v>0</v>
      </c>
      <c r="AK138" s="141">
        <v>0</v>
      </c>
      <c r="AL138" s="141">
        <f t="shared" si="776"/>
        <v>0</v>
      </c>
      <c r="AM138" s="141">
        <f t="shared" si="777"/>
        <v>0</v>
      </c>
      <c r="AN138" s="141">
        <v>0</v>
      </c>
      <c r="AO138" s="141">
        <v>0</v>
      </c>
      <c r="AP138" s="141">
        <f t="shared" si="778"/>
        <v>0</v>
      </c>
      <c r="AQ138" s="141">
        <v>0</v>
      </c>
      <c r="AR138" s="141">
        <v>0</v>
      </c>
      <c r="AS138" s="141">
        <f t="shared" si="779"/>
        <v>0</v>
      </c>
      <c r="AT138" s="141">
        <f t="shared" si="780"/>
        <v>0</v>
      </c>
      <c r="AU138" s="141">
        <f t="shared" si="781"/>
        <v>0</v>
      </c>
      <c r="AV138" s="141">
        <f t="shared" si="782"/>
        <v>0</v>
      </c>
      <c r="AW138" s="141">
        <f t="shared" si="783"/>
        <v>0</v>
      </c>
      <c r="AX138" s="141">
        <f t="shared" si="784"/>
        <v>60320</v>
      </c>
      <c r="AY138" s="141">
        <f t="shared" si="785"/>
        <v>0</v>
      </c>
      <c r="AZ138" s="141">
        <f t="shared" si="786"/>
        <v>60320</v>
      </c>
      <c r="BA138" s="141">
        <f t="shared" si="787"/>
        <v>60320</v>
      </c>
      <c r="BB138" s="142"/>
      <c r="BC138" s="116"/>
      <c r="BD138" s="77"/>
      <c r="BE138" s="77"/>
      <c r="BF138" s="77"/>
      <c r="BG138" s="77"/>
      <c r="BH138" s="77"/>
      <c r="BI138" s="77"/>
    </row>
    <row r="139" spans="1:61" ht="37.5">
      <c r="A139" s="67">
        <v>2020</v>
      </c>
      <c r="B139" s="67">
        <v>8324</v>
      </c>
      <c r="C139" s="67">
        <v>2</v>
      </c>
      <c r="D139" s="67">
        <v>4</v>
      </c>
      <c r="E139" s="67">
        <v>2</v>
      </c>
      <c r="F139" s="67">
        <v>2000</v>
      </c>
      <c r="G139" s="67">
        <v>2100</v>
      </c>
      <c r="H139" s="67">
        <v>215</v>
      </c>
      <c r="I139" s="69" t="s">
        <v>7</v>
      </c>
      <c r="J139" s="70" t="s">
        <v>152</v>
      </c>
      <c r="L139" s="143">
        <v>0</v>
      </c>
      <c r="M139" s="143">
        <v>0</v>
      </c>
      <c r="N139" s="143">
        <v>0</v>
      </c>
      <c r="O139" s="143">
        <f>+O140</f>
        <v>116000</v>
      </c>
      <c r="P139" s="143">
        <f t="shared" si="828"/>
        <v>0</v>
      </c>
      <c r="Q139" s="143">
        <f t="shared" si="828"/>
        <v>116000</v>
      </c>
      <c r="R139" s="143">
        <f t="shared" si="828"/>
        <v>116000</v>
      </c>
      <c r="S139" s="143">
        <v>0</v>
      </c>
      <c r="T139" s="143">
        <v>0</v>
      </c>
      <c r="U139" s="143">
        <f t="shared" si="769"/>
        <v>0</v>
      </c>
      <c r="V139" s="143">
        <f>+V140</f>
        <v>55680</v>
      </c>
      <c r="W139" s="143">
        <v>0</v>
      </c>
      <c r="X139" s="143">
        <f t="shared" si="770"/>
        <v>55680</v>
      </c>
      <c r="Y139" s="143">
        <f t="shared" si="771"/>
        <v>55680</v>
      </c>
      <c r="Z139" s="143">
        <v>0</v>
      </c>
      <c r="AA139" s="143">
        <v>0</v>
      </c>
      <c r="AB139" s="143">
        <f t="shared" si="772"/>
        <v>0</v>
      </c>
      <c r="AC139" s="143">
        <f>+AC140</f>
        <v>0</v>
      </c>
      <c r="AD139" s="143">
        <v>0</v>
      </c>
      <c r="AE139" s="143">
        <f t="shared" si="773"/>
        <v>0</v>
      </c>
      <c r="AF139" s="143">
        <f t="shared" si="774"/>
        <v>0</v>
      </c>
      <c r="AG139" s="143">
        <v>0</v>
      </c>
      <c r="AH139" s="143">
        <v>0</v>
      </c>
      <c r="AI139" s="143">
        <f t="shared" si="775"/>
        <v>0</v>
      </c>
      <c r="AJ139" s="143">
        <v>0</v>
      </c>
      <c r="AK139" s="143">
        <v>0</v>
      </c>
      <c r="AL139" s="143">
        <f t="shared" si="776"/>
        <v>0</v>
      </c>
      <c r="AM139" s="143">
        <f t="shared" si="777"/>
        <v>0</v>
      </c>
      <c r="AN139" s="143">
        <v>0</v>
      </c>
      <c r="AO139" s="143">
        <v>0</v>
      </c>
      <c r="AP139" s="143">
        <f t="shared" si="778"/>
        <v>0</v>
      </c>
      <c r="AQ139" s="143">
        <v>0</v>
      </c>
      <c r="AR139" s="143">
        <v>0</v>
      </c>
      <c r="AS139" s="143">
        <f t="shared" si="779"/>
        <v>0</v>
      </c>
      <c r="AT139" s="143">
        <f t="shared" si="780"/>
        <v>0</v>
      </c>
      <c r="AU139" s="143">
        <f t="shared" si="781"/>
        <v>0</v>
      </c>
      <c r="AV139" s="143">
        <f t="shared" si="782"/>
        <v>0</v>
      </c>
      <c r="AW139" s="143">
        <f t="shared" si="783"/>
        <v>0</v>
      </c>
      <c r="AX139" s="143">
        <f t="shared" si="784"/>
        <v>60320</v>
      </c>
      <c r="AY139" s="143">
        <f t="shared" si="785"/>
        <v>0</v>
      </c>
      <c r="AZ139" s="143">
        <f t="shared" si="786"/>
        <v>60320</v>
      </c>
      <c r="BA139" s="143">
        <f t="shared" si="787"/>
        <v>60320</v>
      </c>
      <c r="BB139" s="144"/>
      <c r="BC139" s="126"/>
      <c r="BD139" s="78"/>
      <c r="BE139" s="78"/>
      <c r="BF139" s="78"/>
      <c r="BG139" s="78"/>
      <c r="BH139" s="78"/>
      <c r="BI139" s="78"/>
    </row>
    <row r="140" spans="1:61" ht="37.5">
      <c r="A140" s="71">
        <v>2020</v>
      </c>
      <c r="B140" s="71">
        <v>8324</v>
      </c>
      <c r="C140" s="71">
        <v>2</v>
      </c>
      <c r="D140" s="71">
        <v>4</v>
      </c>
      <c r="E140" s="71">
        <v>2</v>
      </c>
      <c r="F140" s="71">
        <v>2000</v>
      </c>
      <c r="G140" s="71">
        <v>2100</v>
      </c>
      <c r="H140" s="71">
        <v>215</v>
      </c>
      <c r="I140" s="72" t="s">
        <v>128</v>
      </c>
      <c r="J140" s="73" t="s">
        <v>153</v>
      </c>
      <c r="L140" s="145">
        <v>0</v>
      </c>
      <c r="M140" s="145">
        <v>0</v>
      </c>
      <c r="N140" s="146">
        <v>0</v>
      </c>
      <c r="O140" s="145">
        <v>116000</v>
      </c>
      <c r="P140" s="145">
        <v>0</v>
      </c>
      <c r="Q140" s="146">
        <f>+O140+P140</f>
        <v>116000</v>
      </c>
      <c r="R140" s="146">
        <f>+N140+Q140</f>
        <v>116000</v>
      </c>
      <c r="S140" s="145">
        <v>0</v>
      </c>
      <c r="T140" s="145">
        <v>0</v>
      </c>
      <c r="U140" s="145">
        <f t="shared" si="769"/>
        <v>0</v>
      </c>
      <c r="V140" s="145">
        <v>55680</v>
      </c>
      <c r="W140" s="145">
        <v>0</v>
      </c>
      <c r="X140" s="145">
        <f t="shared" si="770"/>
        <v>55680</v>
      </c>
      <c r="Y140" s="145">
        <f t="shared" si="771"/>
        <v>55680</v>
      </c>
      <c r="Z140" s="145">
        <v>0</v>
      </c>
      <c r="AA140" s="145">
        <v>0</v>
      </c>
      <c r="AB140" s="145">
        <f t="shared" si="772"/>
        <v>0</v>
      </c>
      <c r="AC140" s="145">
        <v>0</v>
      </c>
      <c r="AD140" s="145">
        <v>0</v>
      </c>
      <c r="AE140" s="145">
        <f t="shared" si="773"/>
        <v>0</v>
      </c>
      <c r="AF140" s="145">
        <f t="shared" si="774"/>
        <v>0</v>
      </c>
      <c r="AG140" s="145">
        <v>0</v>
      </c>
      <c r="AH140" s="145">
        <v>0</v>
      </c>
      <c r="AI140" s="145">
        <f t="shared" si="775"/>
        <v>0</v>
      </c>
      <c r="AJ140" s="145">
        <v>0</v>
      </c>
      <c r="AK140" s="145">
        <v>0</v>
      </c>
      <c r="AL140" s="145">
        <f t="shared" si="776"/>
        <v>0</v>
      </c>
      <c r="AM140" s="145">
        <f t="shared" si="777"/>
        <v>0</v>
      </c>
      <c r="AN140" s="145">
        <v>0</v>
      </c>
      <c r="AO140" s="145">
        <v>0</v>
      </c>
      <c r="AP140" s="145">
        <f t="shared" si="778"/>
        <v>0</v>
      </c>
      <c r="AQ140" s="145">
        <v>0</v>
      </c>
      <c r="AR140" s="145">
        <v>0</v>
      </c>
      <c r="AS140" s="145">
        <f t="shared" si="779"/>
        <v>0</v>
      </c>
      <c r="AT140" s="145">
        <f t="shared" si="780"/>
        <v>0</v>
      </c>
      <c r="AU140" s="145">
        <f t="shared" si="781"/>
        <v>0</v>
      </c>
      <c r="AV140" s="145">
        <f t="shared" si="782"/>
        <v>0</v>
      </c>
      <c r="AW140" s="145">
        <f t="shared" si="783"/>
        <v>0</v>
      </c>
      <c r="AX140" s="145">
        <f t="shared" si="784"/>
        <v>60320</v>
      </c>
      <c r="AY140" s="145">
        <f t="shared" si="785"/>
        <v>0</v>
      </c>
      <c r="AZ140" s="145">
        <f t="shared" si="786"/>
        <v>60320</v>
      </c>
      <c r="BA140" s="145">
        <f t="shared" si="787"/>
        <v>60320</v>
      </c>
      <c r="BB140" s="147">
        <v>60000</v>
      </c>
      <c r="BC140" s="127"/>
      <c r="BD140" s="147">
        <v>60000</v>
      </c>
      <c r="BE140" s="79"/>
      <c r="BF140" s="79"/>
      <c r="BG140" s="79"/>
      <c r="BH140" s="147">
        <f>+BB140-BD140-BF140</f>
        <v>0</v>
      </c>
      <c r="BI140" s="147">
        <f>+BC140-BE140-BG140</f>
        <v>0</v>
      </c>
    </row>
    <row r="141" spans="1:61" ht="37.5">
      <c r="A141" s="63">
        <v>2020</v>
      </c>
      <c r="B141" s="63">
        <v>8324</v>
      </c>
      <c r="C141" s="63">
        <v>2</v>
      </c>
      <c r="D141" s="63">
        <v>4</v>
      </c>
      <c r="E141" s="63">
        <v>2</v>
      </c>
      <c r="F141" s="63">
        <v>2000</v>
      </c>
      <c r="G141" s="63">
        <v>2600</v>
      </c>
      <c r="H141" s="63"/>
      <c r="I141" s="65" t="s">
        <v>7</v>
      </c>
      <c r="J141" s="66" t="s">
        <v>10</v>
      </c>
      <c r="L141" s="141">
        <f t="shared" ref="L141:U141" si="829">+L142</f>
        <v>0</v>
      </c>
      <c r="M141" s="141">
        <f t="shared" si="829"/>
        <v>0</v>
      </c>
      <c r="N141" s="141">
        <f t="shared" si="829"/>
        <v>0</v>
      </c>
      <c r="O141" s="141">
        <f t="shared" si="829"/>
        <v>200000</v>
      </c>
      <c r="P141" s="141">
        <f t="shared" si="829"/>
        <v>0</v>
      </c>
      <c r="Q141" s="141">
        <f t="shared" si="829"/>
        <v>200000</v>
      </c>
      <c r="R141" s="141">
        <f t="shared" si="829"/>
        <v>200000</v>
      </c>
      <c r="S141" s="141">
        <f t="shared" si="829"/>
        <v>0</v>
      </c>
      <c r="T141" s="141">
        <f t="shared" si="829"/>
        <v>0</v>
      </c>
      <c r="U141" s="141">
        <f t="shared" si="829"/>
        <v>0</v>
      </c>
      <c r="V141" s="141">
        <f>+V142</f>
        <v>63527.56</v>
      </c>
      <c r="W141" s="141">
        <v>0</v>
      </c>
      <c r="X141" s="141">
        <f t="shared" ref="X141:X143" si="830">+V141+W141</f>
        <v>63527.56</v>
      </c>
      <c r="Y141" s="141">
        <f t="shared" ref="Y141:Y143" si="831">+U141+X141</f>
        <v>63527.56</v>
      </c>
      <c r="Z141" s="141">
        <v>0</v>
      </c>
      <c r="AA141" s="141">
        <v>0</v>
      </c>
      <c r="AB141" s="141">
        <f t="shared" ref="AB141:AB143" si="832">+Z141+AA141</f>
        <v>0</v>
      </c>
      <c r="AC141" s="141">
        <v>0</v>
      </c>
      <c r="AD141" s="141">
        <v>0</v>
      </c>
      <c r="AE141" s="141">
        <f t="shared" ref="AE141:AE143" si="833">+AC141+AD141</f>
        <v>0</v>
      </c>
      <c r="AF141" s="141">
        <f t="shared" ref="AF141:AF143" si="834">+AB141+AE141</f>
        <v>0</v>
      </c>
      <c r="AG141" s="141">
        <v>0</v>
      </c>
      <c r="AH141" s="141">
        <v>0</v>
      </c>
      <c r="AI141" s="141">
        <f t="shared" ref="AI141:AI143" si="835">+AG141+AH141</f>
        <v>0</v>
      </c>
      <c r="AJ141" s="141">
        <f>+AJ142</f>
        <v>0</v>
      </c>
      <c r="AK141" s="141">
        <v>0</v>
      </c>
      <c r="AL141" s="141">
        <f t="shared" ref="AL141:AL143" si="836">+AJ141+AK141</f>
        <v>0</v>
      </c>
      <c r="AM141" s="141">
        <f t="shared" ref="AM141:AM143" si="837">+AI141+AL141</f>
        <v>0</v>
      </c>
      <c r="AN141" s="141">
        <v>0</v>
      </c>
      <c r="AO141" s="141">
        <v>0</v>
      </c>
      <c r="AP141" s="141">
        <f t="shared" ref="AP141:AP143" si="838">+AN141+AO141</f>
        <v>0</v>
      </c>
      <c r="AQ141" s="141">
        <v>0</v>
      </c>
      <c r="AR141" s="141">
        <v>0</v>
      </c>
      <c r="AS141" s="141">
        <f t="shared" ref="AS141:AS143" si="839">+AQ141+AR141</f>
        <v>0</v>
      </c>
      <c r="AT141" s="141">
        <f t="shared" ref="AT141:AT143" si="840">+AP141+AS141</f>
        <v>0</v>
      </c>
      <c r="AU141" s="141">
        <f t="shared" ref="AU141:AU143" si="841">+L141-S141-Z141-AG141-AN141</f>
        <v>0</v>
      </c>
      <c r="AV141" s="141">
        <f t="shared" ref="AV141:AV143" si="842">+M141-T141-AA141-AH141-AO141</f>
        <v>0</v>
      </c>
      <c r="AW141" s="141">
        <f t="shared" ref="AW141:AW143" si="843">+N141-U141-AB141-AI141-AP141</f>
        <v>0</v>
      </c>
      <c r="AX141" s="141">
        <f t="shared" ref="AX141:AX143" si="844">+O141-V141-AC141-AJ141-AQ141</f>
        <v>136472.44</v>
      </c>
      <c r="AY141" s="141">
        <f t="shared" ref="AY141:AY143" si="845">+P141-W141-AD141-AK141-AR141</f>
        <v>0</v>
      </c>
      <c r="AZ141" s="141">
        <f t="shared" ref="AZ141:AZ143" si="846">+Q141-X141-AE141-AL141-AS141</f>
        <v>136472.44</v>
      </c>
      <c r="BA141" s="141">
        <f t="shared" ref="BA141:BA143" si="847">+R141-Y141-AF141-AM141-AT141</f>
        <v>136472.44</v>
      </c>
      <c r="BB141" s="142"/>
      <c r="BC141" s="120"/>
      <c r="BD141" s="77"/>
      <c r="BE141" s="77"/>
      <c r="BF141" s="77"/>
      <c r="BG141" s="77"/>
      <c r="BH141" s="77"/>
      <c r="BI141" s="77"/>
    </row>
    <row r="142" spans="1:61" ht="37.5">
      <c r="A142" s="67">
        <v>2020</v>
      </c>
      <c r="B142" s="67">
        <v>8324</v>
      </c>
      <c r="C142" s="67">
        <v>2</v>
      </c>
      <c r="D142" s="67">
        <v>4</v>
      </c>
      <c r="E142" s="67">
        <v>2</v>
      </c>
      <c r="F142" s="67">
        <v>2000</v>
      </c>
      <c r="G142" s="67">
        <v>2600</v>
      </c>
      <c r="H142" s="67">
        <v>261</v>
      </c>
      <c r="I142" s="69" t="s">
        <v>7</v>
      </c>
      <c r="J142" s="70" t="s">
        <v>11</v>
      </c>
      <c r="L142" s="143">
        <f t="shared" ref="L142:U142" si="848">+L143</f>
        <v>0</v>
      </c>
      <c r="M142" s="143">
        <f t="shared" si="848"/>
        <v>0</v>
      </c>
      <c r="N142" s="143">
        <f t="shared" si="848"/>
        <v>0</v>
      </c>
      <c r="O142" s="143">
        <f t="shared" si="848"/>
        <v>200000</v>
      </c>
      <c r="P142" s="143">
        <f t="shared" si="848"/>
        <v>0</v>
      </c>
      <c r="Q142" s="143">
        <f t="shared" si="848"/>
        <v>200000</v>
      </c>
      <c r="R142" s="143">
        <f t="shared" si="848"/>
        <v>200000</v>
      </c>
      <c r="S142" s="143">
        <f t="shared" si="848"/>
        <v>0</v>
      </c>
      <c r="T142" s="143">
        <f t="shared" si="848"/>
        <v>0</v>
      </c>
      <c r="U142" s="143">
        <f t="shared" si="848"/>
        <v>0</v>
      </c>
      <c r="V142" s="143">
        <f>+V143</f>
        <v>63527.56</v>
      </c>
      <c r="W142" s="143">
        <v>0</v>
      </c>
      <c r="X142" s="143">
        <f t="shared" si="830"/>
        <v>63527.56</v>
      </c>
      <c r="Y142" s="143">
        <f t="shared" si="831"/>
        <v>63527.56</v>
      </c>
      <c r="Z142" s="143">
        <v>0</v>
      </c>
      <c r="AA142" s="143">
        <v>0</v>
      </c>
      <c r="AB142" s="143">
        <f t="shared" si="832"/>
        <v>0</v>
      </c>
      <c r="AC142" s="143">
        <v>0</v>
      </c>
      <c r="AD142" s="143">
        <v>0</v>
      </c>
      <c r="AE142" s="143">
        <f t="shared" si="833"/>
        <v>0</v>
      </c>
      <c r="AF142" s="143">
        <f t="shared" si="834"/>
        <v>0</v>
      </c>
      <c r="AG142" s="143">
        <v>0</v>
      </c>
      <c r="AH142" s="143">
        <v>0</v>
      </c>
      <c r="AI142" s="143">
        <f t="shared" si="835"/>
        <v>0</v>
      </c>
      <c r="AJ142" s="143">
        <f>+AJ143</f>
        <v>0</v>
      </c>
      <c r="AK142" s="143">
        <v>0</v>
      </c>
      <c r="AL142" s="143">
        <f t="shared" si="836"/>
        <v>0</v>
      </c>
      <c r="AM142" s="143">
        <f t="shared" si="837"/>
        <v>0</v>
      </c>
      <c r="AN142" s="143">
        <v>0</v>
      </c>
      <c r="AO142" s="143">
        <v>0</v>
      </c>
      <c r="AP142" s="143">
        <f t="shared" si="838"/>
        <v>0</v>
      </c>
      <c r="AQ142" s="143">
        <v>0</v>
      </c>
      <c r="AR142" s="143">
        <v>0</v>
      </c>
      <c r="AS142" s="143">
        <f t="shared" si="839"/>
        <v>0</v>
      </c>
      <c r="AT142" s="143">
        <f t="shared" si="840"/>
        <v>0</v>
      </c>
      <c r="AU142" s="143">
        <f t="shared" si="841"/>
        <v>0</v>
      </c>
      <c r="AV142" s="143">
        <f t="shared" si="842"/>
        <v>0</v>
      </c>
      <c r="AW142" s="143">
        <f t="shared" si="843"/>
        <v>0</v>
      </c>
      <c r="AX142" s="143">
        <f t="shared" si="844"/>
        <v>136472.44</v>
      </c>
      <c r="AY142" s="143">
        <f t="shared" si="845"/>
        <v>0</v>
      </c>
      <c r="AZ142" s="143">
        <f t="shared" si="846"/>
        <v>136472.44</v>
      </c>
      <c r="BA142" s="143">
        <f t="shared" si="847"/>
        <v>136472.44</v>
      </c>
      <c r="BB142" s="144"/>
      <c r="BC142" s="126"/>
      <c r="BD142" s="78"/>
      <c r="BE142" s="78"/>
      <c r="BF142" s="78"/>
      <c r="BG142" s="78"/>
      <c r="BH142" s="78"/>
      <c r="BI142" s="78"/>
    </row>
    <row r="143" spans="1:61" ht="37.5">
      <c r="A143" s="71">
        <v>2020</v>
      </c>
      <c r="B143" s="71">
        <v>8324</v>
      </c>
      <c r="C143" s="71">
        <v>2</v>
      </c>
      <c r="D143" s="71">
        <v>4</v>
      </c>
      <c r="E143" s="71">
        <v>2</v>
      </c>
      <c r="F143" s="71">
        <v>2000</v>
      </c>
      <c r="G143" s="71">
        <v>2600</v>
      </c>
      <c r="H143" s="71">
        <v>261</v>
      </c>
      <c r="I143" s="72" t="s">
        <v>128</v>
      </c>
      <c r="J143" s="73" t="s">
        <v>12</v>
      </c>
      <c r="L143" s="145">
        <v>0</v>
      </c>
      <c r="M143" s="145">
        <v>0</v>
      </c>
      <c r="N143" s="146">
        <v>0</v>
      </c>
      <c r="O143" s="145">
        <v>200000</v>
      </c>
      <c r="P143" s="145">
        <v>0</v>
      </c>
      <c r="Q143" s="146">
        <f>+O143+P143</f>
        <v>200000</v>
      </c>
      <c r="R143" s="146">
        <f>+Q143+N143</f>
        <v>200000</v>
      </c>
      <c r="S143" s="145">
        <v>0</v>
      </c>
      <c r="T143" s="145">
        <v>0</v>
      </c>
      <c r="U143" s="145">
        <f t="shared" ref="U143" si="849">+S143+T143</f>
        <v>0</v>
      </c>
      <c r="V143" s="145">
        <v>63527.56</v>
      </c>
      <c r="W143" s="145">
        <v>0</v>
      </c>
      <c r="X143" s="145">
        <f t="shared" si="830"/>
        <v>63527.56</v>
      </c>
      <c r="Y143" s="145">
        <f t="shared" si="831"/>
        <v>63527.56</v>
      </c>
      <c r="Z143" s="145">
        <v>0</v>
      </c>
      <c r="AA143" s="145">
        <v>0</v>
      </c>
      <c r="AB143" s="145">
        <f t="shared" si="832"/>
        <v>0</v>
      </c>
      <c r="AC143" s="145">
        <v>0</v>
      </c>
      <c r="AD143" s="145">
        <v>0</v>
      </c>
      <c r="AE143" s="145">
        <f t="shared" si="833"/>
        <v>0</v>
      </c>
      <c r="AF143" s="145">
        <f t="shared" si="834"/>
        <v>0</v>
      </c>
      <c r="AG143" s="145">
        <v>0</v>
      </c>
      <c r="AH143" s="145">
        <v>0</v>
      </c>
      <c r="AI143" s="145">
        <f t="shared" si="835"/>
        <v>0</v>
      </c>
      <c r="AJ143" s="145">
        <v>0</v>
      </c>
      <c r="AK143" s="145">
        <v>0</v>
      </c>
      <c r="AL143" s="145">
        <f t="shared" si="836"/>
        <v>0</v>
      </c>
      <c r="AM143" s="145">
        <f t="shared" si="837"/>
        <v>0</v>
      </c>
      <c r="AN143" s="145">
        <v>0</v>
      </c>
      <c r="AO143" s="145">
        <v>0</v>
      </c>
      <c r="AP143" s="145">
        <f t="shared" si="838"/>
        <v>0</v>
      </c>
      <c r="AQ143" s="145">
        <v>0</v>
      </c>
      <c r="AR143" s="145">
        <v>0</v>
      </c>
      <c r="AS143" s="145">
        <f t="shared" si="839"/>
        <v>0</v>
      </c>
      <c r="AT143" s="145">
        <f t="shared" si="840"/>
        <v>0</v>
      </c>
      <c r="AU143" s="145">
        <f t="shared" si="841"/>
        <v>0</v>
      </c>
      <c r="AV143" s="145">
        <f t="shared" si="842"/>
        <v>0</v>
      </c>
      <c r="AW143" s="145">
        <f t="shared" si="843"/>
        <v>0</v>
      </c>
      <c r="AX143" s="145">
        <f t="shared" si="844"/>
        <v>136472.44</v>
      </c>
      <c r="AY143" s="145">
        <f t="shared" si="845"/>
        <v>0</v>
      </c>
      <c r="AZ143" s="145">
        <f t="shared" si="846"/>
        <v>136472.44</v>
      </c>
      <c r="BA143" s="145">
        <f t="shared" si="847"/>
        <v>136472.44</v>
      </c>
      <c r="BB143" s="147">
        <v>10580</v>
      </c>
      <c r="BC143" s="127"/>
      <c r="BD143" s="147">
        <v>3116</v>
      </c>
      <c r="BE143" s="79"/>
      <c r="BF143" s="79"/>
      <c r="BG143" s="79"/>
      <c r="BH143" s="147">
        <f>+BB143-BD143-BF143</f>
        <v>7464</v>
      </c>
      <c r="BI143" s="147">
        <f>+BC143-BE143-BG143</f>
        <v>0</v>
      </c>
    </row>
    <row r="144" spans="1:61" ht="37.5">
      <c r="A144" s="59">
        <v>2020</v>
      </c>
      <c r="B144" s="59">
        <v>8324</v>
      </c>
      <c r="C144" s="59">
        <v>2</v>
      </c>
      <c r="D144" s="59">
        <v>4</v>
      </c>
      <c r="E144" s="59">
        <v>2</v>
      </c>
      <c r="F144" s="59">
        <v>3000</v>
      </c>
      <c r="G144" s="59"/>
      <c r="H144" s="59"/>
      <c r="I144" s="61" t="s">
        <v>7</v>
      </c>
      <c r="J144" s="62" t="s">
        <v>17</v>
      </c>
      <c r="L144" s="139">
        <v>0</v>
      </c>
      <c r="M144" s="139">
        <v>0</v>
      </c>
      <c r="N144" s="139">
        <v>0</v>
      </c>
      <c r="O144" s="139">
        <f>+O145+O148</f>
        <v>405954.45999999996</v>
      </c>
      <c r="P144" s="139">
        <f t="shared" ref="P144:BA144" si="850">+P145+P148</f>
        <v>0</v>
      </c>
      <c r="Q144" s="139">
        <f t="shared" si="850"/>
        <v>405954.45999999996</v>
      </c>
      <c r="R144" s="139">
        <f t="shared" si="850"/>
        <v>405954.45999999996</v>
      </c>
      <c r="S144" s="139">
        <f t="shared" si="850"/>
        <v>0</v>
      </c>
      <c r="T144" s="139">
        <f t="shared" si="850"/>
        <v>0</v>
      </c>
      <c r="U144" s="139">
        <f t="shared" si="850"/>
        <v>0</v>
      </c>
      <c r="V144" s="139">
        <f t="shared" si="850"/>
        <v>278439</v>
      </c>
      <c r="W144" s="139">
        <f t="shared" si="850"/>
        <v>0</v>
      </c>
      <c r="X144" s="139">
        <f t="shared" si="850"/>
        <v>278439</v>
      </c>
      <c r="Y144" s="139">
        <f t="shared" si="850"/>
        <v>278439</v>
      </c>
      <c r="Z144" s="139">
        <f t="shared" si="850"/>
        <v>0</v>
      </c>
      <c r="AA144" s="139">
        <f t="shared" si="850"/>
        <v>0</v>
      </c>
      <c r="AB144" s="139">
        <f t="shared" si="850"/>
        <v>0</v>
      </c>
      <c r="AC144" s="139">
        <f t="shared" si="850"/>
        <v>0</v>
      </c>
      <c r="AD144" s="139">
        <f t="shared" si="850"/>
        <v>0</v>
      </c>
      <c r="AE144" s="139">
        <f t="shared" si="850"/>
        <v>0</v>
      </c>
      <c r="AF144" s="139">
        <f t="shared" si="850"/>
        <v>0</v>
      </c>
      <c r="AG144" s="139">
        <f t="shared" si="850"/>
        <v>0</v>
      </c>
      <c r="AH144" s="139">
        <f t="shared" si="850"/>
        <v>0</v>
      </c>
      <c r="AI144" s="139">
        <f t="shared" si="850"/>
        <v>0</v>
      </c>
      <c r="AJ144" s="139">
        <f t="shared" si="850"/>
        <v>0</v>
      </c>
      <c r="AK144" s="139">
        <f t="shared" si="850"/>
        <v>0</v>
      </c>
      <c r="AL144" s="139">
        <f t="shared" si="850"/>
        <v>0</v>
      </c>
      <c r="AM144" s="139">
        <f t="shared" si="850"/>
        <v>0</v>
      </c>
      <c r="AN144" s="139">
        <f t="shared" si="850"/>
        <v>0</v>
      </c>
      <c r="AO144" s="139">
        <f t="shared" si="850"/>
        <v>0</v>
      </c>
      <c r="AP144" s="139">
        <f t="shared" si="850"/>
        <v>0</v>
      </c>
      <c r="AQ144" s="139">
        <f t="shared" si="850"/>
        <v>0</v>
      </c>
      <c r="AR144" s="139">
        <f t="shared" si="850"/>
        <v>0</v>
      </c>
      <c r="AS144" s="139">
        <f t="shared" si="850"/>
        <v>0</v>
      </c>
      <c r="AT144" s="139">
        <f t="shared" si="850"/>
        <v>0</v>
      </c>
      <c r="AU144" s="139">
        <f t="shared" si="850"/>
        <v>0</v>
      </c>
      <c r="AV144" s="139">
        <f t="shared" si="850"/>
        <v>0</v>
      </c>
      <c r="AW144" s="139">
        <f t="shared" si="850"/>
        <v>0</v>
      </c>
      <c r="AX144" s="139">
        <f t="shared" si="850"/>
        <v>127515.45999999999</v>
      </c>
      <c r="AY144" s="139">
        <f t="shared" si="850"/>
        <v>0</v>
      </c>
      <c r="AZ144" s="139">
        <f t="shared" si="850"/>
        <v>127515.45999999999</v>
      </c>
      <c r="BA144" s="139">
        <f t="shared" si="850"/>
        <v>127515.45999999999</v>
      </c>
      <c r="BB144" s="140"/>
      <c r="BC144" s="125"/>
      <c r="BD144" s="76"/>
      <c r="BE144" s="76"/>
      <c r="BF144" s="76"/>
      <c r="BG144" s="76"/>
      <c r="BH144" s="76"/>
      <c r="BI144" s="76"/>
    </row>
    <row r="145" spans="1:61" ht="75">
      <c r="A145" s="63">
        <v>2020</v>
      </c>
      <c r="B145" s="63">
        <v>8324</v>
      </c>
      <c r="C145" s="63">
        <v>2</v>
      </c>
      <c r="D145" s="63">
        <v>4</v>
      </c>
      <c r="E145" s="63">
        <v>2</v>
      </c>
      <c r="F145" s="63">
        <v>3000</v>
      </c>
      <c r="G145" s="63">
        <v>3600</v>
      </c>
      <c r="H145" s="63"/>
      <c r="I145" s="65" t="s">
        <v>7</v>
      </c>
      <c r="J145" s="66" t="s">
        <v>21</v>
      </c>
      <c r="L145" s="141">
        <v>0</v>
      </c>
      <c r="M145" s="141">
        <v>0</v>
      </c>
      <c r="N145" s="141">
        <v>0</v>
      </c>
      <c r="O145" s="141">
        <f>+O146</f>
        <v>267800</v>
      </c>
      <c r="P145" s="141">
        <f t="shared" ref="P145:BA146" si="851">+P146</f>
        <v>0</v>
      </c>
      <c r="Q145" s="141">
        <f t="shared" si="851"/>
        <v>267800</v>
      </c>
      <c r="R145" s="141">
        <f t="shared" si="851"/>
        <v>267800</v>
      </c>
      <c r="S145" s="141">
        <f t="shared" si="851"/>
        <v>0</v>
      </c>
      <c r="T145" s="141">
        <f t="shared" si="851"/>
        <v>0</v>
      </c>
      <c r="U145" s="141">
        <f t="shared" si="851"/>
        <v>0</v>
      </c>
      <c r="V145" s="141">
        <f t="shared" si="851"/>
        <v>267800</v>
      </c>
      <c r="W145" s="141">
        <f t="shared" si="851"/>
        <v>0</v>
      </c>
      <c r="X145" s="141">
        <f t="shared" si="851"/>
        <v>267800</v>
      </c>
      <c r="Y145" s="141">
        <f t="shared" si="851"/>
        <v>267800</v>
      </c>
      <c r="Z145" s="141">
        <f t="shared" si="851"/>
        <v>0</v>
      </c>
      <c r="AA145" s="141">
        <f t="shared" si="851"/>
        <v>0</v>
      </c>
      <c r="AB145" s="141">
        <f t="shared" si="851"/>
        <v>0</v>
      </c>
      <c r="AC145" s="141">
        <f t="shared" si="851"/>
        <v>0</v>
      </c>
      <c r="AD145" s="141">
        <f t="shared" si="851"/>
        <v>0</v>
      </c>
      <c r="AE145" s="141">
        <f t="shared" si="851"/>
        <v>0</v>
      </c>
      <c r="AF145" s="141">
        <f t="shared" si="851"/>
        <v>0</v>
      </c>
      <c r="AG145" s="141">
        <f t="shared" si="851"/>
        <v>0</v>
      </c>
      <c r="AH145" s="141">
        <f t="shared" si="851"/>
        <v>0</v>
      </c>
      <c r="AI145" s="141">
        <f t="shared" si="851"/>
        <v>0</v>
      </c>
      <c r="AJ145" s="141">
        <f t="shared" si="851"/>
        <v>0</v>
      </c>
      <c r="AK145" s="141">
        <f t="shared" si="851"/>
        <v>0</v>
      </c>
      <c r="AL145" s="141">
        <f t="shared" si="851"/>
        <v>0</v>
      </c>
      <c r="AM145" s="141">
        <f t="shared" si="851"/>
        <v>0</v>
      </c>
      <c r="AN145" s="141">
        <f t="shared" si="851"/>
        <v>0</v>
      </c>
      <c r="AO145" s="141">
        <f t="shared" si="851"/>
        <v>0</v>
      </c>
      <c r="AP145" s="141">
        <f t="shared" si="851"/>
        <v>0</v>
      </c>
      <c r="AQ145" s="141">
        <f t="shared" si="851"/>
        <v>0</v>
      </c>
      <c r="AR145" s="141">
        <f t="shared" si="851"/>
        <v>0</v>
      </c>
      <c r="AS145" s="141">
        <f t="shared" si="851"/>
        <v>0</v>
      </c>
      <c r="AT145" s="141">
        <f t="shared" si="851"/>
        <v>0</v>
      </c>
      <c r="AU145" s="141">
        <f t="shared" si="851"/>
        <v>0</v>
      </c>
      <c r="AV145" s="141">
        <f t="shared" si="851"/>
        <v>0</v>
      </c>
      <c r="AW145" s="141">
        <f t="shared" si="851"/>
        <v>0</v>
      </c>
      <c r="AX145" s="141">
        <f t="shared" si="851"/>
        <v>0</v>
      </c>
      <c r="AY145" s="141">
        <f t="shared" si="851"/>
        <v>0</v>
      </c>
      <c r="AZ145" s="141">
        <f t="shared" si="851"/>
        <v>0</v>
      </c>
      <c r="BA145" s="141">
        <f t="shared" si="851"/>
        <v>0</v>
      </c>
      <c r="BB145" s="142"/>
      <c r="BC145" s="120"/>
      <c r="BD145" s="77"/>
      <c r="BE145" s="77"/>
      <c r="BF145" s="77"/>
      <c r="BG145" s="77"/>
      <c r="BH145" s="77"/>
      <c r="BI145" s="77"/>
    </row>
    <row r="146" spans="1:61" ht="112.5">
      <c r="A146" s="67">
        <v>2020</v>
      </c>
      <c r="B146" s="67">
        <v>8324</v>
      </c>
      <c r="C146" s="67">
        <v>2</v>
      </c>
      <c r="D146" s="67">
        <v>4</v>
      </c>
      <c r="E146" s="67">
        <v>2</v>
      </c>
      <c r="F146" s="67">
        <v>3000</v>
      </c>
      <c r="G146" s="67">
        <v>3600</v>
      </c>
      <c r="H146" s="67">
        <v>361</v>
      </c>
      <c r="I146" s="69" t="s">
        <v>7</v>
      </c>
      <c r="J146" s="70" t="s">
        <v>22</v>
      </c>
      <c r="L146" s="143">
        <v>0</v>
      </c>
      <c r="M146" s="143">
        <v>0</v>
      </c>
      <c r="N146" s="143">
        <v>0</v>
      </c>
      <c r="O146" s="143">
        <f>+O147</f>
        <v>267800</v>
      </c>
      <c r="P146" s="143">
        <f t="shared" si="851"/>
        <v>0</v>
      </c>
      <c r="Q146" s="143">
        <f t="shared" si="851"/>
        <v>267800</v>
      </c>
      <c r="R146" s="143">
        <f t="shared" si="851"/>
        <v>267800</v>
      </c>
      <c r="S146" s="143">
        <f t="shared" si="851"/>
        <v>0</v>
      </c>
      <c r="T146" s="143">
        <f t="shared" si="851"/>
        <v>0</v>
      </c>
      <c r="U146" s="143">
        <f t="shared" si="851"/>
        <v>0</v>
      </c>
      <c r="V146" s="143">
        <f t="shared" si="851"/>
        <v>267800</v>
      </c>
      <c r="W146" s="143">
        <f t="shared" si="851"/>
        <v>0</v>
      </c>
      <c r="X146" s="143">
        <f t="shared" si="851"/>
        <v>267800</v>
      </c>
      <c r="Y146" s="143">
        <f t="shared" si="851"/>
        <v>267800</v>
      </c>
      <c r="Z146" s="143">
        <f t="shared" si="851"/>
        <v>0</v>
      </c>
      <c r="AA146" s="143">
        <f t="shared" si="851"/>
        <v>0</v>
      </c>
      <c r="AB146" s="143">
        <f t="shared" si="851"/>
        <v>0</v>
      </c>
      <c r="AC146" s="143">
        <f t="shared" si="851"/>
        <v>0</v>
      </c>
      <c r="AD146" s="143">
        <f t="shared" si="851"/>
        <v>0</v>
      </c>
      <c r="AE146" s="143">
        <f t="shared" si="851"/>
        <v>0</v>
      </c>
      <c r="AF146" s="143">
        <f t="shared" si="851"/>
        <v>0</v>
      </c>
      <c r="AG146" s="143">
        <f t="shared" si="851"/>
        <v>0</v>
      </c>
      <c r="AH146" s="143">
        <f t="shared" si="851"/>
        <v>0</v>
      </c>
      <c r="AI146" s="143">
        <f t="shared" si="851"/>
        <v>0</v>
      </c>
      <c r="AJ146" s="143">
        <f t="shared" si="851"/>
        <v>0</v>
      </c>
      <c r="AK146" s="143">
        <f t="shared" si="851"/>
        <v>0</v>
      </c>
      <c r="AL146" s="143">
        <f t="shared" si="851"/>
        <v>0</v>
      </c>
      <c r="AM146" s="143">
        <f t="shared" si="851"/>
        <v>0</v>
      </c>
      <c r="AN146" s="143">
        <f t="shared" si="851"/>
        <v>0</v>
      </c>
      <c r="AO146" s="143">
        <f t="shared" si="851"/>
        <v>0</v>
      </c>
      <c r="AP146" s="143">
        <f t="shared" si="851"/>
        <v>0</v>
      </c>
      <c r="AQ146" s="143">
        <f t="shared" si="851"/>
        <v>0</v>
      </c>
      <c r="AR146" s="143">
        <f t="shared" si="851"/>
        <v>0</v>
      </c>
      <c r="AS146" s="143">
        <f t="shared" si="851"/>
        <v>0</v>
      </c>
      <c r="AT146" s="143">
        <f t="shared" si="851"/>
        <v>0</v>
      </c>
      <c r="AU146" s="143">
        <f t="shared" si="851"/>
        <v>0</v>
      </c>
      <c r="AV146" s="143">
        <f t="shared" si="851"/>
        <v>0</v>
      </c>
      <c r="AW146" s="143">
        <f t="shared" si="851"/>
        <v>0</v>
      </c>
      <c r="AX146" s="143">
        <f t="shared" si="851"/>
        <v>0</v>
      </c>
      <c r="AY146" s="143">
        <f t="shared" si="851"/>
        <v>0</v>
      </c>
      <c r="AZ146" s="143">
        <f t="shared" si="851"/>
        <v>0</v>
      </c>
      <c r="BA146" s="143">
        <f t="shared" si="851"/>
        <v>0</v>
      </c>
      <c r="BB146" s="144"/>
      <c r="BC146" s="126"/>
      <c r="BD146" s="78"/>
      <c r="BE146" s="78"/>
      <c r="BF146" s="78"/>
      <c r="BG146" s="78"/>
      <c r="BH146" s="78"/>
      <c r="BI146" s="78"/>
    </row>
    <row r="147" spans="1:61" ht="75">
      <c r="A147" s="71">
        <v>2020</v>
      </c>
      <c r="B147" s="71">
        <v>8324</v>
      </c>
      <c r="C147" s="71">
        <v>2</v>
      </c>
      <c r="D147" s="71">
        <v>4</v>
      </c>
      <c r="E147" s="71">
        <v>2</v>
      </c>
      <c r="F147" s="71">
        <v>3000</v>
      </c>
      <c r="G147" s="71">
        <v>3600</v>
      </c>
      <c r="H147" s="71">
        <v>361</v>
      </c>
      <c r="I147" s="72" t="s">
        <v>128</v>
      </c>
      <c r="J147" s="73" t="s">
        <v>23</v>
      </c>
      <c r="L147" s="145">
        <v>0</v>
      </c>
      <c r="M147" s="145">
        <v>0</v>
      </c>
      <c r="N147" s="146">
        <v>0</v>
      </c>
      <c r="O147" s="145">
        <v>267800</v>
      </c>
      <c r="P147" s="145">
        <v>0</v>
      </c>
      <c r="Q147" s="146">
        <f>+O147</f>
        <v>267800</v>
      </c>
      <c r="R147" s="146">
        <f>+N147+Q147</f>
        <v>267800</v>
      </c>
      <c r="S147" s="145">
        <v>0</v>
      </c>
      <c r="T147" s="145">
        <v>0</v>
      </c>
      <c r="U147" s="145">
        <f t="shared" si="769"/>
        <v>0</v>
      </c>
      <c r="V147" s="145">
        <v>267800</v>
      </c>
      <c r="W147" s="145">
        <v>0</v>
      </c>
      <c r="X147" s="145">
        <f t="shared" si="770"/>
        <v>267800</v>
      </c>
      <c r="Y147" s="145">
        <f t="shared" si="771"/>
        <v>267800</v>
      </c>
      <c r="Z147" s="145">
        <v>0</v>
      </c>
      <c r="AA147" s="145">
        <v>0</v>
      </c>
      <c r="AB147" s="145">
        <f t="shared" si="772"/>
        <v>0</v>
      </c>
      <c r="AC147" s="145">
        <v>0</v>
      </c>
      <c r="AD147" s="145">
        <v>0</v>
      </c>
      <c r="AE147" s="145">
        <f t="shared" si="773"/>
        <v>0</v>
      </c>
      <c r="AF147" s="145">
        <f t="shared" si="774"/>
        <v>0</v>
      </c>
      <c r="AG147" s="145">
        <v>0</v>
      </c>
      <c r="AH147" s="145">
        <v>0</v>
      </c>
      <c r="AI147" s="145">
        <f t="shared" si="775"/>
        <v>0</v>
      </c>
      <c r="AJ147" s="145">
        <v>0</v>
      </c>
      <c r="AK147" s="145">
        <v>0</v>
      </c>
      <c r="AL147" s="145">
        <f t="shared" si="776"/>
        <v>0</v>
      </c>
      <c r="AM147" s="145">
        <f t="shared" si="777"/>
        <v>0</v>
      </c>
      <c r="AN147" s="145">
        <v>0</v>
      </c>
      <c r="AO147" s="145">
        <v>0</v>
      </c>
      <c r="AP147" s="145">
        <f t="shared" si="778"/>
        <v>0</v>
      </c>
      <c r="AQ147" s="145">
        <v>0</v>
      </c>
      <c r="AR147" s="145">
        <v>0</v>
      </c>
      <c r="AS147" s="145">
        <f t="shared" si="779"/>
        <v>0</v>
      </c>
      <c r="AT147" s="145">
        <f t="shared" si="780"/>
        <v>0</v>
      </c>
      <c r="AU147" s="145">
        <f t="shared" si="781"/>
        <v>0</v>
      </c>
      <c r="AV147" s="145">
        <f t="shared" si="782"/>
        <v>0</v>
      </c>
      <c r="AW147" s="145">
        <f t="shared" si="783"/>
        <v>0</v>
      </c>
      <c r="AX147" s="145">
        <f t="shared" si="784"/>
        <v>0</v>
      </c>
      <c r="AY147" s="145">
        <f t="shared" si="785"/>
        <v>0</v>
      </c>
      <c r="AZ147" s="145">
        <f t="shared" si="786"/>
        <v>0</v>
      </c>
      <c r="BA147" s="145">
        <f t="shared" si="787"/>
        <v>0</v>
      </c>
      <c r="BB147" s="147">
        <v>1</v>
      </c>
      <c r="BC147" s="127"/>
      <c r="BD147" s="147">
        <v>1</v>
      </c>
      <c r="BE147" s="79"/>
      <c r="BF147" s="79"/>
      <c r="BG147" s="79"/>
      <c r="BH147" s="147">
        <f>+BB147-BD147-BF147</f>
        <v>0</v>
      </c>
      <c r="BI147" s="147">
        <f>+BC147-BE147-BG147</f>
        <v>0</v>
      </c>
    </row>
    <row r="148" spans="1:61" ht="37.5">
      <c r="A148" s="63">
        <v>2020</v>
      </c>
      <c r="B148" s="63">
        <v>8324</v>
      </c>
      <c r="C148" s="63">
        <v>2</v>
      </c>
      <c r="D148" s="63">
        <v>4</v>
      </c>
      <c r="E148" s="63">
        <v>2</v>
      </c>
      <c r="F148" s="63">
        <v>3000</v>
      </c>
      <c r="G148" s="63">
        <v>3700</v>
      </c>
      <c r="H148" s="63"/>
      <c r="I148" s="65" t="s">
        <v>7</v>
      </c>
      <c r="J148" s="66" t="s">
        <v>24</v>
      </c>
      <c r="L148" s="141">
        <v>0</v>
      </c>
      <c r="M148" s="141">
        <v>0</v>
      </c>
      <c r="N148" s="141">
        <v>0</v>
      </c>
      <c r="O148" s="141">
        <f>+O149</f>
        <v>138154.46</v>
      </c>
      <c r="P148" s="141">
        <f t="shared" ref="P148:BA149" si="852">+P149</f>
        <v>0</v>
      </c>
      <c r="Q148" s="141">
        <f t="shared" si="852"/>
        <v>138154.46</v>
      </c>
      <c r="R148" s="141">
        <f t="shared" si="852"/>
        <v>138154.46</v>
      </c>
      <c r="S148" s="141">
        <f t="shared" si="852"/>
        <v>0</v>
      </c>
      <c r="T148" s="141">
        <f t="shared" si="852"/>
        <v>0</v>
      </c>
      <c r="U148" s="141">
        <f t="shared" si="852"/>
        <v>0</v>
      </c>
      <c r="V148" s="141">
        <f t="shared" si="852"/>
        <v>10639</v>
      </c>
      <c r="W148" s="141">
        <f t="shared" si="852"/>
        <v>0</v>
      </c>
      <c r="X148" s="141">
        <f t="shared" si="852"/>
        <v>10639</v>
      </c>
      <c r="Y148" s="141">
        <f t="shared" si="852"/>
        <v>10639</v>
      </c>
      <c r="Z148" s="141">
        <f t="shared" si="852"/>
        <v>0</v>
      </c>
      <c r="AA148" s="141">
        <f t="shared" si="852"/>
        <v>0</v>
      </c>
      <c r="AB148" s="141">
        <f t="shared" si="852"/>
        <v>0</v>
      </c>
      <c r="AC148" s="141">
        <f t="shared" si="852"/>
        <v>0</v>
      </c>
      <c r="AD148" s="141">
        <f t="shared" si="852"/>
        <v>0</v>
      </c>
      <c r="AE148" s="141">
        <f t="shared" si="852"/>
        <v>0</v>
      </c>
      <c r="AF148" s="141">
        <f t="shared" si="852"/>
        <v>0</v>
      </c>
      <c r="AG148" s="141">
        <f t="shared" si="852"/>
        <v>0</v>
      </c>
      <c r="AH148" s="141">
        <f t="shared" si="852"/>
        <v>0</v>
      </c>
      <c r="AI148" s="141">
        <f t="shared" si="852"/>
        <v>0</v>
      </c>
      <c r="AJ148" s="141">
        <f t="shared" si="852"/>
        <v>0</v>
      </c>
      <c r="AK148" s="141">
        <f t="shared" si="852"/>
        <v>0</v>
      </c>
      <c r="AL148" s="141">
        <f t="shared" si="852"/>
        <v>0</v>
      </c>
      <c r="AM148" s="141">
        <f t="shared" si="852"/>
        <v>0</v>
      </c>
      <c r="AN148" s="141">
        <f t="shared" si="852"/>
        <v>0</v>
      </c>
      <c r="AO148" s="141">
        <f t="shared" si="852"/>
        <v>0</v>
      </c>
      <c r="AP148" s="141">
        <f t="shared" si="852"/>
        <v>0</v>
      </c>
      <c r="AQ148" s="141">
        <f t="shared" si="852"/>
        <v>0</v>
      </c>
      <c r="AR148" s="141">
        <f t="shared" si="852"/>
        <v>0</v>
      </c>
      <c r="AS148" s="141">
        <f t="shared" si="852"/>
        <v>0</v>
      </c>
      <c r="AT148" s="141">
        <f t="shared" si="852"/>
        <v>0</v>
      </c>
      <c r="AU148" s="141">
        <f t="shared" si="852"/>
        <v>0</v>
      </c>
      <c r="AV148" s="141">
        <f t="shared" si="852"/>
        <v>0</v>
      </c>
      <c r="AW148" s="141">
        <f t="shared" si="852"/>
        <v>0</v>
      </c>
      <c r="AX148" s="141">
        <f t="shared" si="852"/>
        <v>127515.45999999999</v>
      </c>
      <c r="AY148" s="141">
        <f t="shared" si="852"/>
        <v>0</v>
      </c>
      <c r="AZ148" s="141">
        <f t="shared" si="852"/>
        <v>127515.45999999999</v>
      </c>
      <c r="BA148" s="141">
        <f t="shared" si="852"/>
        <v>127515.45999999999</v>
      </c>
      <c r="BB148" s="142"/>
      <c r="BC148" s="120"/>
      <c r="BD148" s="77"/>
      <c r="BE148" s="77"/>
      <c r="BF148" s="77"/>
      <c r="BG148" s="77"/>
      <c r="BH148" s="77"/>
      <c r="BI148" s="77"/>
    </row>
    <row r="149" spans="1:61" ht="37.5">
      <c r="A149" s="67">
        <v>2020</v>
      </c>
      <c r="B149" s="67">
        <v>8324</v>
      </c>
      <c r="C149" s="67">
        <v>2</v>
      </c>
      <c r="D149" s="67">
        <v>4</v>
      </c>
      <c r="E149" s="67">
        <v>2</v>
      </c>
      <c r="F149" s="67">
        <v>3000</v>
      </c>
      <c r="G149" s="67">
        <v>3700</v>
      </c>
      <c r="H149" s="67">
        <v>375</v>
      </c>
      <c r="I149" s="69" t="s">
        <v>7</v>
      </c>
      <c r="J149" s="70" t="s">
        <v>27</v>
      </c>
      <c r="L149" s="143">
        <v>0</v>
      </c>
      <c r="M149" s="143">
        <v>0</v>
      </c>
      <c r="N149" s="143">
        <v>0</v>
      </c>
      <c r="O149" s="143">
        <f>+O150</f>
        <v>138154.46</v>
      </c>
      <c r="P149" s="143">
        <f t="shared" si="852"/>
        <v>0</v>
      </c>
      <c r="Q149" s="143">
        <f t="shared" si="852"/>
        <v>138154.46</v>
      </c>
      <c r="R149" s="143">
        <f t="shared" si="852"/>
        <v>138154.46</v>
      </c>
      <c r="S149" s="143">
        <f t="shared" si="852"/>
        <v>0</v>
      </c>
      <c r="T149" s="143">
        <f t="shared" si="852"/>
        <v>0</v>
      </c>
      <c r="U149" s="143">
        <f t="shared" si="852"/>
        <v>0</v>
      </c>
      <c r="V149" s="143">
        <f t="shared" si="852"/>
        <v>10639</v>
      </c>
      <c r="W149" s="143">
        <f t="shared" si="852"/>
        <v>0</v>
      </c>
      <c r="X149" s="143">
        <f t="shared" si="852"/>
        <v>10639</v>
      </c>
      <c r="Y149" s="143">
        <f t="shared" si="852"/>
        <v>10639</v>
      </c>
      <c r="Z149" s="143">
        <f t="shared" si="852"/>
        <v>0</v>
      </c>
      <c r="AA149" s="143">
        <f t="shared" si="852"/>
        <v>0</v>
      </c>
      <c r="AB149" s="143">
        <f t="shared" si="852"/>
        <v>0</v>
      </c>
      <c r="AC149" s="143">
        <f t="shared" si="852"/>
        <v>0</v>
      </c>
      <c r="AD149" s="143">
        <f t="shared" si="852"/>
        <v>0</v>
      </c>
      <c r="AE149" s="143">
        <f t="shared" si="852"/>
        <v>0</v>
      </c>
      <c r="AF149" s="143">
        <f t="shared" si="852"/>
        <v>0</v>
      </c>
      <c r="AG149" s="143">
        <f t="shared" si="852"/>
        <v>0</v>
      </c>
      <c r="AH149" s="143">
        <f t="shared" si="852"/>
        <v>0</v>
      </c>
      <c r="AI149" s="143">
        <f t="shared" si="852"/>
        <v>0</v>
      </c>
      <c r="AJ149" s="143">
        <f t="shared" si="852"/>
        <v>0</v>
      </c>
      <c r="AK149" s="143">
        <f t="shared" si="852"/>
        <v>0</v>
      </c>
      <c r="AL149" s="143">
        <f t="shared" si="852"/>
        <v>0</v>
      </c>
      <c r="AM149" s="143">
        <f t="shared" si="852"/>
        <v>0</v>
      </c>
      <c r="AN149" s="143">
        <f t="shared" si="852"/>
        <v>0</v>
      </c>
      <c r="AO149" s="143">
        <f t="shared" si="852"/>
        <v>0</v>
      </c>
      <c r="AP149" s="143">
        <f t="shared" si="852"/>
        <v>0</v>
      </c>
      <c r="AQ149" s="143">
        <f t="shared" si="852"/>
        <v>0</v>
      </c>
      <c r="AR149" s="143">
        <f t="shared" si="852"/>
        <v>0</v>
      </c>
      <c r="AS149" s="143">
        <f t="shared" si="852"/>
        <v>0</v>
      </c>
      <c r="AT149" s="143">
        <f t="shared" si="852"/>
        <v>0</v>
      </c>
      <c r="AU149" s="143">
        <f t="shared" si="852"/>
        <v>0</v>
      </c>
      <c r="AV149" s="143">
        <f t="shared" si="852"/>
        <v>0</v>
      </c>
      <c r="AW149" s="143">
        <f t="shared" si="852"/>
        <v>0</v>
      </c>
      <c r="AX149" s="143">
        <f t="shared" si="852"/>
        <v>127515.45999999999</v>
      </c>
      <c r="AY149" s="143">
        <f t="shared" si="852"/>
        <v>0</v>
      </c>
      <c r="AZ149" s="143">
        <f t="shared" si="852"/>
        <v>127515.45999999999</v>
      </c>
      <c r="BA149" s="143">
        <f t="shared" si="852"/>
        <v>127515.45999999999</v>
      </c>
      <c r="BB149" s="144"/>
      <c r="BC149" s="126"/>
      <c r="BD149" s="78"/>
      <c r="BE149" s="78"/>
      <c r="BF149" s="78"/>
      <c r="BG149" s="78"/>
      <c r="BH149" s="78"/>
      <c r="BI149" s="78"/>
    </row>
    <row r="150" spans="1:61" ht="37.5">
      <c r="A150" s="71">
        <v>2020</v>
      </c>
      <c r="B150" s="71">
        <v>8324</v>
      </c>
      <c r="C150" s="71">
        <v>2</v>
      </c>
      <c r="D150" s="71">
        <v>4</v>
      </c>
      <c r="E150" s="71">
        <v>2</v>
      </c>
      <c r="F150" s="71">
        <v>3000</v>
      </c>
      <c r="G150" s="71">
        <v>3700</v>
      </c>
      <c r="H150" s="71">
        <v>375</v>
      </c>
      <c r="I150" s="72" t="s">
        <v>128</v>
      </c>
      <c r="J150" s="73" t="s">
        <v>28</v>
      </c>
      <c r="L150" s="145">
        <v>0</v>
      </c>
      <c r="M150" s="145">
        <v>0</v>
      </c>
      <c r="N150" s="146">
        <v>0</v>
      </c>
      <c r="O150" s="145">
        <v>138154.46</v>
      </c>
      <c r="P150" s="145">
        <v>0</v>
      </c>
      <c r="Q150" s="146">
        <f>+O150</f>
        <v>138154.46</v>
      </c>
      <c r="R150" s="146">
        <f>+N150+Q150</f>
        <v>138154.46</v>
      </c>
      <c r="S150" s="145">
        <v>0</v>
      </c>
      <c r="T150" s="145">
        <v>0</v>
      </c>
      <c r="U150" s="145">
        <f t="shared" si="769"/>
        <v>0</v>
      </c>
      <c r="V150" s="145">
        <v>10639</v>
      </c>
      <c r="W150" s="145">
        <v>0</v>
      </c>
      <c r="X150" s="145">
        <f t="shared" si="770"/>
        <v>10639</v>
      </c>
      <c r="Y150" s="145">
        <f t="shared" si="771"/>
        <v>10639</v>
      </c>
      <c r="Z150" s="145">
        <v>0</v>
      </c>
      <c r="AA150" s="145">
        <v>0</v>
      </c>
      <c r="AB150" s="145">
        <f t="shared" si="772"/>
        <v>0</v>
      </c>
      <c r="AC150" s="145">
        <v>0</v>
      </c>
      <c r="AD150" s="145">
        <v>0</v>
      </c>
      <c r="AE150" s="145">
        <f t="shared" si="773"/>
        <v>0</v>
      </c>
      <c r="AF150" s="145">
        <f t="shared" si="774"/>
        <v>0</v>
      </c>
      <c r="AG150" s="145">
        <v>0</v>
      </c>
      <c r="AH150" s="145">
        <v>0</v>
      </c>
      <c r="AI150" s="145">
        <f t="shared" si="775"/>
        <v>0</v>
      </c>
      <c r="AJ150" s="145">
        <v>0</v>
      </c>
      <c r="AK150" s="145">
        <v>0</v>
      </c>
      <c r="AL150" s="145">
        <f t="shared" si="776"/>
        <v>0</v>
      </c>
      <c r="AM150" s="145">
        <f t="shared" si="777"/>
        <v>0</v>
      </c>
      <c r="AN150" s="145">
        <v>0</v>
      </c>
      <c r="AO150" s="145">
        <v>0</v>
      </c>
      <c r="AP150" s="145">
        <f t="shared" si="778"/>
        <v>0</v>
      </c>
      <c r="AQ150" s="145">
        <v>0</v>
      </c>
      <c r="AR150" s="145">
        <v>0</v>
      </c>
      <c r="AS150" s="145">
        <f t="shared" si="779"/>
        <v>0</v>
      </c>
      <c r="AT150" s="145">
        <f t="shared" si="780"/>
        <v>0</v>
      </c>
      <c r="AU150" s="145">
        <f t="shared" si="781"/>
        <v>0</v>
      </c>
      <c r="AV150" s="145">
        <f t="shared" si="782"/>
        <v>0</v>
      </c>
      <c r="AW150" s="145">
        <f t="shared" si="783"/>
        <v>0</v>
      </c>
      <c r="AX150" s="145">
        <f t="shared" si="784"/>
        <v>127515.45999999999</v>
      </c>
      <c r="AY150" s="145">
        <f t="shared" si="785"/>
        <v>0</v>
      </c>
      <c r="AZ150" s="145">
        <f t="shared" si="786"/>
        <v>127515.45999999999</v>
      </c>
      <c r="BA150" s="145">
        <f t="shared" si="787"/>
        <v>127515.45999999999</v>
      </c>
      <c r="BB150" s="147">
        <v>90</v>
      </c>
      <c r="BC150" s="127"/>
      <c r="BD150" s="147">
        <v>12</v>
      </c>
      <c r="BE150" s="79"/>
      <c r="BF150" s="79"/>
      <c r="BG150" s="79"/>
      <c r="BH150" s="147">
        <f>+BB150-BD150-BF150</f>
        <v>78</v>
      </c>
      <c r="BI150" s="147">
        <f>+BC150-BE150-BG150</f>
        <v>0</v>
      </c>
    </row>
    <row r="151" spans="1:61" ht="75">
      <c r="A151" s="59">
        <v>2020</v>
      </c>
      <c r="B151" s="59">
        <v>8324</v>
      </c>
      <c r="C151" s="59">
        <v>2</v>
      </c>
      <c r="D151" s="59">
        <v>4</v>
      </c>
      <c r="E151" s="59">
        <v>2</v>
      </c>
      <c r="F151" s="59">
        <v>5000</v>
      </c>
      <c r="G151" s="59"/>
      <c r="H151" s="59"/>
      <c r="I151" s="61" t="s">
        <v>7</v>
      </c>
      <c r="J151" s="62" t="s">
        <v>30</v>
      </c>
      <c r="L151" s="139">
        <v>0</v>
      </c>
      <c r="M151" s="139">
        <v>0</v>
      </c>
      <c r="N151" s="139">
        <v>0</v>
      </c>
      <c r="O151" s="139">
        <f>+O152+O155+O158</f>
        <v>94484</v>
      </c>
      <c r="P151" s="139">
        <f t="shared" ref="P151:BA151" si="853">+P152+P155+P158</f>
        <v>0</v>
      </c>
      <c r="Q151" s="139">
        <f t="shared" si="853"/>
        <v>94484</v>
      </c>
      <c r="R151" s="139">
        <f t="shared" si="853"/>
        <v>94484</v>
      </c>
      <c r="S151" s="139">
        <f t="shared" si="853"/>
        <v>0</v>
      </c>
      <c r="T151" s="139">
        <f t="shared" si="853"/>
        <v>0</v>
      </c>
      <c r="U151" s="139">
        <f t="shared" si="853"/>
        <v>0</v>
      </c>
      <c r="V151" s="139">
        <f t="shared" si="853"/>
        <v>67474.010000000009</v>
      </c>
      <c r="W151" s="139">
        <f t="shared" si="853"/>
        <v>0</v>
      </c>
      <c r="X151" s="139">
        <f t="shared" si="853"/>
        <v>67474.010000000009</v>
      </c>
      <c r="Y151" s="139">
        <f t="shared" si="853"/>
        <v>67474.010000000009</v>
      </c>
      <c r="Z151" s="139">
        <f t="shared" si="853"/>
        <v>0</v>
      </c>
      <c r="AA151" s="139">
        <f t="shared" si="853"/>
        <v>0</v>
      </c>
      <c r="AB151" s="139">
        <f t="shared" si="853"/>
        <v>0</v>
      </c>
      <c r="AC151" s="139">
        <f t="shared" si="853"/>
        <v>0</v>
      </c>
      <c r="AD151" s="139">
        <f t="shared" si="853"/>
        <v>0</v>
      </c>
      <c r="AE151" s="139">
        <f t="shared" si="853"/>
        <v>0</v>
      </c>
      <c r="AF151" s="139">
        <f t="shared" si="853"/>
        <v>0</v>
      </c>
      <c r="AG151" s="139">
        <f t="shared" si="853"/>
        <v>0</v>
      </c>
      <c r="AH151" s="139">
        <f t="shared" si="853"/>
        <v>0</v>
      </c>
      <c r="AI151" s="139">
        <f t="shared" si="853"/>
        <v>0</v>
      </c>
      <c r="AJ151" s="139">
        <f t="shared" si="853"/>
        <v>0</v>
      </c>
      <c r="AK151" s="139">
        <f t="shared" si="853"/>
        <v>0</v>
      </c>
      <c r="AL151" s="139">
        <f t="shared" si="853"/>
        <v>0</v>
      </c>
      <c r="AM151" s="139">
        <f t="shared" si="853"/>
        <v>0</v>
      </c>
      <c r="AN151" s="139">
        <f t="shared" si="853"/>
        <v>0</v>
      </c>
      <c r="AO151" s="139">
        <f t="shared" si="853"/>
        <v>0</v>
      </c>
      <c r="AP151" s="139">
        <f t="shared" si="853"/>
        <v>0</v>
      </c>
      <c r="AQ151" s="139">
        <f t="shared" si="853"/>
        <v>0</v>
      </c>
      <c r="AR151" s="139">
        <f t="shared" si="853"/>
        <v>0</v>
      </c>
      <c r="AS151" s="139">
        <f t="shared" si="853"/>
        <v>0</v>
      </c>
      <c r="AT151" s="139">
        <f t="shared" si="853"/>
        <v>0</v>
      </c>
      <c r="AU151" s="139">
        <f t="shared" si="853"/>
        <v>0</v>
      </c>
      <c r="AV151" s="139">
        <f t="shared" si="853"/>
        <v>0</v>
      </c>
      <c r="AW151" s="139">
        <f t="shared" si="853"/>
        <v>0</v>
      </c>
      <c r="AX151" s="139">
        <f t="shared" si="853"/>
        <v>27009.989999999998</v>
      </c>
      <c r="AY151" s="139">
        <f t="shared" si="853"/>
        <v>0</v>
      </c>
      <c r="AZ151" s="139">
        <f t="shared" si="853"/>
        <v>27009.989999999998</v>
      </c>
      <c r="BA151" s="139">
        <f t="shared" si="853"/>
        <v>27009.989999999998</v>
      </c>
      <c r="BB151" s="140"/>
      <c r="BC151" s="125"/>
      <c r="BD151" s="76"/>
      <c r="BE151" s="76"/>
      <c r="BF151" s="76"/>
      <c r="BG151" s="76"/>
      <c r="BH151" s="76"/>
      <c r="BI151" s="76"/>
    </row>
    <row r="152" spans="1:61" ht="37.5">
      <c r="A152" s="63">
        <v>2020</v>
      </c>
      <c r="B152" s="63">
        <v>8324</v>
      </c>
      <c r="C152" s="63">
        <v>2</v>
      </c>
      <c r="D152" s="63">
        <v>4</v>
      </c>
      <c r="E152" s="63">
        <v>2</v>
      </c>
      <c r="F152" s="63">
        <v>5000</v>
      </c>
      <c r="G152" s="63">
        <v>5100</v>
      </c>
      <c r="H152" s="63"/>
      <c r="I152" s="65" t="s">
        <v>7</v>
      </c>
      <c r="J152" s="66" t="s">
        <v>31</v>
      </c>
      <c r="L152" s="141">
        <v>0</v>
      </c>
      <c r="M152" s="141">
        <v>0</v>
      </c>
      <c r="N152" s="141">
        <f>+N153</f>
        <v>0</v>
      </c>
      <c r="O152" s="141">
        <f t="shared" ref="O152:BA152" si="854">+O153</f>
        <v>8004</v>
      </c>
      <c r="P152" s="141">
        <f t="shared" si="854"/>
        <v>0</v>
      </c>
      <c r="Q152" s="141">
        <f t="shared" si="854"/>
        <v>8004</v>
      </c>
      <c r="R152" s="141">
        <f t="shared" si="854"/>
        <v>8004</v>
      </c>
      <c r="S152" s="141">
        <f t="shared" si="854"/>
        <v>0</v>
      </c>
      <c r="T152" s="141">
        <f t="shared" si="854"/>
        <v>0</v>
      </c>
      <c r="U152" s="141">
        <f t="shared" si="854"/>
        <v>0</v>
      </c>
      <c r="V152" s="141">
        <f t="shared" si="854"/>
        <v>8004</v>
      </c>
      <c r="W152" s="141">
        <f t="shared" si="854"/>
        <v>0</v>
      </c>
      <c r="X152" s="141">
        <f t="shared" si="854"/>
        <v>8004</v>
      </c>
      <c r="Y152" s="141">
        <f t="shared" si="854"/>
        <v>8004</v>
      </c>
      <c r="Z152" s="141">
        <f t="shared" si="854"/>
        <v>0</v>
      </c>
      <c r="AA152" s="141">
        <f t="shared" si="854"/>
        <v>0</v>
      </c>
      <c r="AB152" s="141">
        <f t="shared" si="854"/>
        <v>0</v>
      </c>
      <c r="AC152" s="141">
        <f t="shared" si="854"/>
        <v>0</v>
      </c>
      <c r="AD152" s="141">
        <f t="shared" si="854"/>
        <v>0</v>
      </c>
      <c r="AE152" s="141">
        <f t="shared" si="854"/>
        <v>0</v>
      </c>
      <c r="AF152" s="141">
        <f t="shared" si="854"/>
        <v>0</v>
      </c>
      <c r="AG152" s="141">
        <f t="shared" si="854"/>
        <v>0</v>
      </c>
      <c r="AH152" s="141">
        <f t="shared" si="854"/>
        <v>0</v>
      </c>
      <c r="AI152" s="141">
        <f t="shared" si="854"/>
        <v>0</v>
      </c>
      <c r="AJ152" s="141">
        <f t="shared" si="854"/>
        <v>0</v>
      </c>
      <c r="AK152" s="141">
        <f t="shared" si="854"/>
        <v>0</v>
      </c>
      <c r="AL152" s="141">
        <f t="shared" si="854"/>
        <v>0</v>
      </c>
      <c r="AM152" s="141">
        <f t="shared" si="854"/>
        <v>0</v>
      </c>
      <c r="AN152" s="141">
        <f t="shared" si="854"/>
        <v>0</v>
      </c>
      <c r="AO152" s="141">
        <f t="shared" si="854"/>
        <v>0</v>
      </c>
      <c r="AP152" s="141">
        <f t="shared" si="854"/>
        <v>0</v>
      </c>
      <c r="AQ152" s="141">
        <f t="shared" si="854"/>
        <v>0</v>
      </c>
      <c r="AR152" s="141">
        <f t="shared" si="854"/>
        <v>0</v>
      </c>
      <c r="AS152" s="141">
        <f t="shared" si="854"/>
        <v>0</v>
      </c>
      <c r="AT152" s="141">
        <f t="shared" si="854"/>
        <v>0</v>
      </c>
      <c r="AU152" s="141">
        <f t="shared" si="854"/>
        <v>0</v>
      </c>
      <c r="AV152" s="141">
        <f t="shared" si="854"/>
        <v>0</v>
      </c>
      <c r="AW152" s="141">
        <f t="shared" si="854"/>
        <v>0</v>
      </c>
      <c r="AX152" s="141">
        <f t="shared" si="854"/>
        <v>0</v>
      </c>
      <c r="AY152" s="141">
        <f t="shared" si="854"/>
        <v>0</v>
      </c>
      <c r="AZ152" s="141">
        <f t="shared" si="854"/>
        <v>0</v>
      </c>
      <c r="BA152" s="141">
        <f t="shared" si="854"/>
        <v>0</v>
      </c>
      <c r="BB152" s="141"/>
      <c r="BC152" s="141"/>
      <c r="BD152" s="141"/>
      <c r="BE152" s="141"/>
      <c r="BF152" s="141"/>
      <c r="BG152" s="141"/>
      <c r="BH152" s="141"/>
      <c r="BI152" s="141"/>
    </row>
    <row r="153" spans="1:61" ht="75">
      <c r="A153" s="67">
        <v>2020</v>
      </c>
      <c r="B153" s="67">
        <v>8324</v>
      </c>
      <c r="C153" s="67">
        <v>2</v>
      </c>
      <c r="D153" s="67">
        <v>4</v>
      </c>
      <c r="E153" s="67">
        <v>2</v>
      </c>
      <c r="F153" s="67">
        <v>5000</v>
      </c>
      <c r="G153" s="67">
        <v>5100</v>
      </c>
      <c r="H153" s="67">
        <v>515</v>
      </c>
      <c r="I153" s="69" t="s">
        <v>7</v>
      </c>
      <c r="J153" s="70" t="s">
        <v>33</v>
      </c>
      <c r="L153" s="143">
        <v>0</v>
      </c>
      <c r="M153" s="143">
        <v>0</v>
      </c>
      <c r="N153" s="143">
        <v>0</v>
      </c>
      <c r="O153" s="143">
        <f>+O154</f>
        <v>8004</v>
      </c>
      <c r="P153" s="143">
        <f t="shared" ref="P153:BA153" si="855">+P154</f>
        <v>0</v>
      </c>
      <c r="Q153" s="143">
        <f t="shared" si="855"/>
        <v>8004</v>
      </c>
      <c r="R153" s="143">
        <f t="shared" si="855"/>
        <v>8004</v>
      </c>
      <c r="S153" s="143">
        <f t="shared" si="855"/>
        <v>0</v>
      </c>
      <c r="T153" s="143">
        <f t="shared" si="855"/>
        <v>0</v>
      </c>
      <c r="U153" s="143">
        <f t="shared" si="855"/>
        <v>0</v>
      </c>
      <c r="V153" s="143">
        <f t="shared" si="855"/>
        <v>8004</v>
      </c>
      <c r="W153" s="143">
        <f t="shared" si="855"/>
        <v>0</v>
      </c>
      <c r="X153" s="143">
        <f t="shared" si="855"/>
        <v>8004</v>
      </c>
      <c r="Y153" s="143">
        <f t="shared" si="855"/>
        <v>8004</v>
      </c>
      <c r="Z153" s="143">
        <f t="shared" si="855"/>
        <v>0</v>
      </c>
      <c r="AA153" s="143">
        <f t="shared" si="855"/>
        <v>0</v>
      </c>
      <c r="AB153" s="143">
        <f t="shared" si="855"/>
        <v>0</v>
      </c>
      <c r="AC153" s="143">
        <f t="shared" si="855"/>
        <v>0</v>
      </c>
      <c r="AD153" s="143">
        <f t="shared" si="855"/>
        <v>0</v>
      </c>
      <c r="AE153" s="143">
        <f t="shared" si="855"/>
        <v>0</v>
      </c>
      <c r="AF153" s="143">
        <f t="shared" si="855"/>
        <v>0</v>
      </c>
      <c r="AG153" s="143">
        <f t="shared" si="855"/>
        <v>0</v>
      </c>
      <c r="AH153" s="143">
        <f t="shared" si="855"/>
        <v>0</v>
      </c>
      <c r="AI153" s="143">
        <f t="shared" si="855"/>
        <v>0</v>
      </c>
      <c r="AJ153" s="143">
        <f t="shared" si="855"/>
        <v>0</v>
      </c>
      <c r="AK153" s="143">
        <f t="shared" si="855"/>
        <v>0</v>
      </c>
      <c r="AL153" s="143">
        <f t="shared" si="855"/>
        <v>0</v>
      </c>
      <c r="AM153" s="143">
        <f t="shared" si="855"/>
        <v>0</v>
      </c>
      <c r="AN153" s="143">
        <f t="shared" si="855"/>
        <v>0</v>
      </c>
      <c r="AO153" s="143">
        <f t="shared" si="855"/>
        <v>0</v>
      </c>
      <c r="AP153" s="143">
        <f t="shared" si="855"/>
        <v>0</v>
      </c>
      <c r="AQ153" s="143">
        <f t="shared" si="855"/>
        <v>0</v>
      </c>
      <c r="AR153" s="143">
        <f t="shared" si="855"/>
        <v>0</v>
      </c>
      <c r="AS153" s="143">
        <f t="shared" si="855"/>
        <v>0</v>
      </c>
      <c r="AT153" s="143">
        <f t="shared" si="855"/>
        <v>0</v>
      </c>
      <c r="AU153" s="143">
        <f t="shared" si="855"/>
        <v>0</v>
      </c>
      <c r="AV153" s="143">
        <f t="shared" si="855"/>
        <v>0</v>
      </c>
      <c r="AW153" s="143">
        <f t="shared" si="855"/>
        <v>0</v>
      </c>
      <c r="AX153" s="143">
        <f t="shared" si="855"/>
        <v>0</v>
      </c>
      <c r="AY153" s="143">
        <f t="shared" si="855"/>
        <v>0</v>
      </c>
      <c r="AZ153" s="143">
        <f t="shared" si="855"/>
        <v>0</v>
      </c>
      <c r="BA153" s="143">
        <f t="shared" si="855"/>
        <v>0</v>
      </c>
      <c r="BB153" s="143"/>
      <c r="BC153" s="143"/>
      <c r="BD153" s="143"/>
      <c r="BE153" s="143"/>
      <c r="BF153" s="143"/>
      <c r="BG153" s="143"/>
      <c r="BH153" s="143"/>
      <c r="BI153" s="143"/>
    </row>
    <row r="154" spans="1:61" ht="75">
      <c r="A154" s="71">
        <v>2020</v>
      </c>
      <c r="B154" s="71">
        <v>8324</v>
      </c>
      <c r="C154" s="71">
        <v>2</v>
      </c>
      <c r="D154" s="71">
        <v>4</v>
      </c>
      <c r="E154" s="71">
        <v>2</v>
      </c>
      <c r="F154" s="71">
        <v>5000</v>
      </c>
      <c r="G154" s="71">
        <v>5100</v>
      </c>
      <c r="H154" s="71">
        <v>515</v>
      </c>
      <c r="I154" s="72" t="s">
        <v>128</v>
      </c>
      <c r="J154" s="73" t="s">
        <v>33</v>
      </c>
      <c r="L154" s="145">
        <v>0</v>
      </c>
      <c r="M154" s="145">
        <v>0</v>
      </c>
      <c r="N154" s="146">
        <v>0</v>
      </c>
      <c r="O154" s="145">
        <v>8004</v>
      </c>
      <c r="P154" s="145">
        <v>0</v>
      </c>
      <c r="Q154" s="146">
        <f>+O154</f>
        <v>8004</v>
      </c>
      <c r="R154" s="146">
        <f>+N154+Q154</f>
        <v>8004</v>
      </c>
      <c r="S154" s="145">
        <v>0</v>
      </c>
      <c r="T154" s="145">
        <v>0</v>
      </c>
      <c r="U154" s="145">
        <f t="shared" ref="U154" si="856">+S154+T154</f>
        <v>0</v>
      </c>
      <c r="V154" s="145">
        <v>8004</v>
      </c>
      <c r="W154" s="145">
        <v>0</v>
      </c>
      <c r="X154" s="145">
        <f t="shared" ref="X154" si="857">+V154+W154</f>
        <v>8004</v>
      </c>
      <c r="Y154" s="145">
        <f t="shared" ref="Y154" si="858">+U154+X154</f>
        <v>8004</v>
      </c>
      <c r="Z154" s="145">
        <v>0</v>
      </c>
      <c r="AA154" s="145">
        <v>0</v>
      </c>
      <c r="AB154" s="145">
        <f t="shared" ref="AB154" si="859">+Z154+AA154</f>
        <v>0</v>
      </c>
      <c r="AC154" s="145">
        <v>0</v>
      </c>
      <c r="AD154" s="145">
        <v>0</v>
      </c>
      <c r="AE154" s="145">
        <f t="shared" ref="AE154" si="860">+AC154+AD154</f>
        <v>0</v>
      </c>
      <c r="AF154" s="145">
        <f t="shared" ref="AF154" si="861">+AB154+AE154</f>
        <v>0</v>
      </c>
      <c r="AG154" s="145">
        <v>0</v>
      </c>
      <c r="AH154" s="145">
        <v>0</v>
      </c>
      <c r="AI154" s="145">
        <f t="shared" ref="AI154" si="862">+AG154+AH154</f>
        <v>0</v>
      </c>
      <c r="AJ154" s="145">
        <v>0</v>
      </c>
      <c r="AK154" s="145">
        <v>0</v>
      </c>
      <c r="AL154" s="145">
        <f t="shared" ref="AL154" si="863">+AJ154+AK154</f>
        <v>0</v>
      </c>
      <c r="AM154" s="145">
        <f t="shared" ref="AM154" si="864">+AI154+AL154</f>
        <v>0</v>
      </c>
      <c r="AN154" s="145">
        <v>0</v>
      </c>
      <c r="AO154" s="145">
        <v>0</v>
      </c>
      <c r="AP154" s="145">
        <f t="shared" ref="AP154" si="865">+AN154+AO154</f>
        <v>0</v>
      </c>
      <c r="AQ154" s="145">
        <v>0</v>
      </c>
      <c r="AR154" s="145">
        <v>0</v>
      </c>
      <c r="AS154" s="145">
        <f t="shared" ref="AS154" si="866">+AQ154+AR154</f>
        <v>0</v>
      </c>
      <c r="AT154" s="145">
        <f t="shared" ref="AT154" si="867">+AP154+AS154</f>
        <v>0</v>
      </c>
      <c r="AU154" s="145">
        <f t="shared" ref="AU154" si="868">+L154-S154-Z154-AG154-AN154</f>
        <v>0</v>
      </c>
      <c r="AV154" s="145">
        <f t="shared" ref="AV154" si="869">+M154-T154-AA154-AH154-AO154</f>
        <v>0</v>
      </c>
      <c r="AW154" s="145">
        <f t="shared" ref="AW154" si="870">+N154-U154-AB154-AI154-AP154</f>
        <v>0</v>
      </c>
      <c r="AX154" s="145">
        <f t="shared" ref="AX154" si="871">+O154-V154-AC154-AJ154-AQ154</f>
        <v>0</v>
      </c>
      <c r="AY154" s="145">
        <f t="shared" ref="AY154" si="872">+P154-W154-AD154-AK154-AR154</f>
        <v>0</v>
      </c>
      <c r="AZ154" s="145">
        <f t="shared" ref="AZ154" si="873">+Q154-X154-AE154-AL154-AS154</f>
        <v>0</v>
      </c>
      <c r="BA154" s="145">
        <f t="shared" ref="BA154" si="874">+R154-Y154-AF154-AM154-AT154</f>
        <v>0</v>
      </c>
      <c r="BB154" s="147">
        <v>1</v>
      </c>
      <c r="BC154" s="145"/>
      <c r="BD154" s="147">
        <v>1</v>
      </c>
      <c r="BE154" s="145"/>
      <c r="BF154" s="145"/>
      <c r="BG154" s="145"/>
      <c r="BH154" s="145"/>
      <c r="BI154" s="145"/>
    </row>
    <row r="155" spans="1:61" ht="75">
      <c r="A155" s="63">
        <v>2020</v>
      </c>
      <c r="B155" s="63">
        <v>8324</v>
      </c>
      <c r="C155" s="63">
        <v>2</v>
      </c>
      <c r="D155" s="63">
        <v>4</v>
      </c>
      <c r="E155" s="63">
        <v>2</v>
      </c>
      <c r="F155" s="63">
        <v>5000</v>
      </c>
      <c r="G155" s="63">
        <v>5200</v>
      </c>
      <c r="H155" s="63"/>
      <c r="I155" s="65" t="s">
        <v>7</v>
      </c>
      <c r="J155" s="66" t="s">
        <v>35</v>
      </c>
      <c r="L155" s="141">
        <v>0</v>
      </c>
      <c r="M155" s="141">
        <v>0</v>
      </c>
      <c r="N155" s="141">
        <v>0</v>
      </c>
      <c r="O155" s="141">
        <f>+O156</f>
        <v>61480</v>
      </c>
      <c r="P155" s="141">
        <f t="shared" ref="P155:BA155" si="875">+P156</f>
        <v>0</v>
      </c>
      <c r="Q155" s="141">
        <f t="shared" si="875"/>
        <v>61480</v>
      </c>
      <c r="R155" s="141">
        <f t="shared" si="875"/>
        <v>61480</v>
      </c>
      <c r="S155" s="141">
        <f t="shared" si="875"/>
        <v>0</v>
      </c>
      <c r="T155" s="141">
        <f t="shared" si="875"/>
        <v>0</v>
      </c>
      <c r="U155" s="141">
        <f t="shared" si="875"/>
        <v>0</v>
      </c>
      <c r="V155" s="141">
        <f t="shared" si="875"/>
        <v>59470.01</v>
      </c>
      <c r="W155" s="141">
        <f t="shared" si="875"/>
        <v>0</v>
      </c>
      <c r="X155" s="141">
        <f t="shared" si="875"/>
        <v>59470.01</v>
      </c>
      <c r="Y155" s="141">
        <f t="shared" si="875"/>
        <v>59470.01</v>
      </c>
      <c r="Z155" s="141">
        <f t="shared" si="875"/>
        <v>0</v>
      </c>
      <c r="AA155" s="141">
        <f t="shared" si="875"/>
        <v>0</v>
      </c>
      <c r="AB155" s="141">
        <f t="shared" si="875"/>
        <v>0</v>
      </c>
      <c r="AC155" s="141">
        <f t="shared" si="875"/>
        <v>0</v>
      </c>
      <c r="AD155" s="141">
        <f t="shared" si="875"/>
        <v>0</v>
      </c>
      <c r="AE155" s="141">
        <f t="shared" si="875"/>
        <v>0</v>
      </c>
      <c r="AF155" s="141">
        <f t="shared" si="875"/>
        <v>0</v>
      </c>
      <c r="AG155" s="141">
        <f t="shared" si="875"/>
        <v>0</v>
      </c>
      <c r="AH155" s="141">
        <f t="shared" si="875"/>
        <v>0</v>
      </c>
      <c r="AI155" s="141">
        <f t="shared" si="875"/>
        <v>0</v>
      </c>
      <c r="AJ155" s="141">
        <f t="shared" si="875"/>
        <v>0</v>
      </c>
      <c r="AK155" s="141">
        <f t="shared" si="875"/>
        <v>0</v>
      </c>
      <c r="AL155" s="141">
        <f t="shared" si="875"/>
        <v>0</v>
      </c>
      <c r="AM155" s="141">
        <f t="shared" si="875"/>
        <v>0</v>
      </c>
      <c r="AN155" s="141">
        <f t="shared" si="875"/>
        <v>0</v>
      </c>
      <c r="AO155" s="141">
        <f t="shared" si="875"/>
        <v>0</v>
      </c>
      <c r="AP155" s="141">
        <f t="shared" si="875"/>
        <v>0</v>
      </c>
      <c r="AQ155" s="141">
        <f t="shared" si="875"/>
        <v>0</v>
      </c>
      <c r="AR155" s="141">
        <f t="shared" si="875"/>
        <v>0</v>
      </c>
      <c r="AS155" s="141">
        <f t="shared" si="875"/>
        <v>0</v>
      </c>
      <c r="AT155" s="141">
        <f t="shared" si="875"/>
        <v>0</v>
      </c>
      <c r="AU155" s="141">
        <f t="shared" si="875"/>
        <v>0</v>
      </c>
      <c r="AV155" s="141">
        <f t="shared" si="875"/>
        <v>0</v>
      </c>
      <c r="AW155" s="141">
        <f t="shared" si="875"/>
        <v>0</v>
      </c>
      <c r="AX155" s="141">
        <f t="shared" si="875"/>
        <v>2009.989999999998</v>
      </c>
      <c r="AY155" s="141">
        <f t="shared" si="875"/>
        <v>0</v>
      </c>
      <c r="AZ155" s="141">
        <f t="shared" si="875"/>
        <v>2009.989999999998</v>
      </c>
      <c r="BA155" s="141">
        <f t="shared" si="875"/>
        <v>2009.989999999998</v>
      </c>
      <c r="BB155" s="142"/>
      <c r="BC155" s="120"/>
      <c r="BD155" s="77"/>
      <c r="BE155" s="77"/>
      <c r="BF155" s="77"/>
      <c r="BG155" s="77"/>
      <c r="BH155" s="77"/>
      <c r="BI155" s="77"/>
    </row>
    <row r="156" spans="1:61" ht="37.5">
      <c r="A156" s="67">
        <v>2020</v>
      </c>
      <c r="B156" s="67">
        <v>8324</v>
      </c>
      <c r="C156" s="67">
        <v>2</v>
      </c>
      <c r="D156" s="67">
        <v>4</v>
      </c>
      <c r="E156" s="67">
        <v>2</v>
      </c>
      <c r="F156" s="67">
        <v>5000</v>
      </c>
      <c r="G156" s="67">
        <v>5200</v>
      </c>
      <c r="H156" s="67">
        <v>523</v>
      </c>
      <c r="I156" s="69" t="s">
        <v>7</v>
      </c>
      <c r="J156" s="70" t="s">
        <v>36</v>
      </c>
      <c r="L156" s="143">
        <v>0</v>
      </c>
      <c r="M156" s="143">
        <v>0</v>
      </c>
      <c r="N156" s="143">
        <v>0</v>
      </c>
      <c r="O156" s="143">
        <f>+O157</f>
        <v>61480</v>
      </c>
      <c r="P156" s="143">
        <f t="shared" ref="P156:BA156" si="876">+P157</f>
        <v>0</v>
      </c>
      <c r="Q156" s="143">
        <f t="shared" si="876"/>
        <v>61480</v>
      </c>
      <c r="R156" s="143">
        <f t="shared" si="876"/>
        <v>61480</v>
      </c>
      <c r="S156" s="143">
        <f t="shared" si="876"/>
        <v>0</v>
      </c>
      <c r="T156" s="143">
        <f t="shared" si="876"/>
        <v>0</v>
      </c>
      <c r="U156" s="143">
        <f t="shared" si="876"/>
        <v>0</v>
      </c>
      <c r="V156" s="143">
        <f t="shared" si="876"/>
        <v>59470.01</v>
      </c>
      <c r="W156" s="143">
        <f t="shared" si="876"/>
        <v>0</v>
      </c>
      <c r="X156" s="143">
        <f t="shared" si="876"/>
        <v>59470.01</v>
      </c>
      <c r="Y156" s="143">
        <f t="shared" si="876"/>
        <v>59470.01</v>
      </c>
      <c r="Z156" s="143">
        <f t="shared" si="876"/>
        <v>0</v>
      </c>
      <c r="AA156" s="143">
        <f t="shared" si="876"/>
        <v>0</v>
      </c>
      <c r="AB156" s="143">
        <f t="shared" si="876"/>
        <v>0</v>
      </c>
      <c r="AC156" s="143">
        <f t="shared" si="876"/>
        <v>0</v>
      </c>
      <c r="AD156" s="143">
        <f t="shared" si="876"/>
        <v>0</v>
      </c>
      <c r="AE156" s="143">
        <f t="shared" si="876"/>
        <v>0</v>
      </c>
      <c r="AF156" s="143">
        <f t="shared" si="876"/>
        <v>0</v>
      </c>
      <c r="AG156" s="143">
        <f t="shared" si="876"/>
        <v>0</v>
      </c>
      <c r="AH156" s="143">
        <f t="shared" si="876"/>
        <v>0</v>
      </c>
      <c r="AI156" s="143">
        <f t="shared" si="876"/>
        <v>0</v>
      </c>
      <c r="AJ156" s="143">
        <f t="shared" si="876"/>
        <v>0</v>
      </c>
      <c r="AK156" s="143">
        <f t="shared" si="876"/>
        <v>0</v>
      </c>
      <c r="AL156" s="143">
        <f t="shared" si="876"/>
        <v>0</v>
      </c>
      <c r="AM156" s="143">
        <f t="shared" si="876"/>
        <v>0</v>
      </c>
      <c r="AN156" s="143">
        <f t="shared" si="876"/>
        <v>0</v>
      </c>
      <c r="AO156" s="143">
        <f t="shared" si="876"/>
        <v>0</v>
      </c>
      <c r="AP156" s="143">
        <f t="shared" si="876"/>
        <v>0</v>
      </c>
      <c r="AQ156" s="143">
        <f t="shared" si="876"/>
        <v>0</v>
      </c>
      <c r="AR156" s="143">
        <f t="shared" si="876"/>
        <v>0</v>
      </c>
      <c r="AS156" s="143">
        <f t="shared" si="876"/>
        <v>0</v>
      </c>
      <c r="AT156" s="143">
        <f t="shared" si="876"/>
        <v>0</v>
      </c>
      <c r="AU156" s="143">
        <f t="shared" si="876"/>
        <v>0</v>
      </c>
      <c r="AV156" s="143">
        <f t="shared" si="876"/>
        <v>0</v>
      </c>
      <c r="AW156" s="143">
        <f t="shared" si="876"/>
        <v>0</v>
      </c>
      <c r="AX156" s="143">
        <f t="shared" si="876"/>
        <v>2009.989999999998</v>
      </c>
      <c r="AY156" s="143">
        <f t="shared" si="876"/>
        <v>0</v>
      </c>
      <c r="AZ156" s="143">
        <f t="shared" si="876"/>
        <v>2009.989999999998</v>
      </c>
      <c r="BA156" s="143">
        <f t="shared" si="876"/>
        <v>2009.989999999998</v>
      </c>
      <c r="BB156" s="144"/>
      <c r="BC156" s="126"/>
      <c r="BD156" s="78"/>
      <c r="BE156" s="78"/>
      <c r="BF156" s="78"/>
      <c r="BG156" s="78"/>
      <c r="BH156" s="78"/>
      <c r="BI156" s="78"/>
    </row>
    <row r="157" spans="1:61" ht="37.5">
      <c r="A157" s="71">
        <v>2020</v>
      </c>
      <c r="B157" s="71">
        <v>8324</v>
      </c>
      <c r="C157" s="71">
        <v>2</v>
      </c>
      <c r="D157" s="71">
        <v>4</v>
      </c>
      <c r="E157" s="71">
        <v>2</v>
      </c>
      <c r="F157" s="71">
        <v>5000</v>
      </c>
      <c r="G157" s="71">
        <v>5200</v>
      </c>
      <c r="H157" s="71">
        <v>523</v>
      </c>
      <c r="I157" s="72" t="s">
        <v>128</v>
      </c>
      <c r="J157" s="73" t="s">
        <v>36</v>
      </c>
      <c r="L157" s="145">
        <v>0</v>
      </c>
      <c r="M157" s="145">
        <v>0</v>
      </c>
      <c r="N157" s="146">
        <v>0</v>
      </c>
      <c r="O157" s="145">
        <v>61480</v>
      </c>
      <c r="P157" s="145">
        <v>0</v>
      </c>
      <c r="Q157" s="146">
        <f>+O157</f>
        <v>61480</v>
      </c>
      <c r="R157" s="146">
        <f>+N157+Q157</f>
        <v>61480</v>
      </c>
      <c r="S157" s="145">
        <v>0</v>
      </c>
      <c r="T157" s="145">
        <v>0</v>
      </c>
      <c r="U157" s="145">
        <f t="shared" ref="U157" si="877">+S157+T157</f>
        <v>0</v>
      </c>
      <c r="V157" s="145">
        <v>59470.01</v>
      </c>
      <c r="W157" s="145">
        <v>0</v>
      </c>
      <c r="X157" s="145">
        <f t="shared" ref="X157" si="878">+V157+W157</f>
        <v>59470.01</v>
      </c>
      <c r="Y157" s="145">
        <f t="shared" ref="Y157" si="879">+U157+X157</f>
        <v>59470.01</v>
      </c>
      <c r="Z157" s="145">
        <v>0</v>
      </c>
      <c r="AA157" s="145">
        <v>0</v>
      </c>
      <c r="AB157" s="145">
        <f t="shared" ref="AB157" si="880">+Z157+AA157</f>
        <v>0</v>
      </c>
      <c r="AC157" s="145">
        <v>0</v>
      </c>
      <c r="AD157" s="145">
        <v>0</v>
      </c>
      <c r="AE157" s="145">
        <f t="shared" ref="AE157" si="881">+AC157+AD157</f>
        <v>0</v>
      </c>
      <c r="AF157" s="145">
        <f t="shared" ref="AF157" si="882">+AB157+AE157</f>
        <v>0</v>
      </c>
      <c r="AG157" s="145">
        <v>0</v>
      </c>
      <c r="AH157" s="145">
        <v>0</v>
      </c>
      <c r="AI157" s="145">
        <f t="shared" ref="AI157" si="883">+AG157+AH157</f>
        <v>0</v>
      </c>
      <c r="AJ157" s="145">
        <v>0</v>
      </c>
      <c r="AK157" s="145">
        <v>0</v>
      </c>
      <c r="AL157" s="145">
        <f t="shared" ref="AL157" si="884">+AJ157+AK157</f>
        <v>0</v>
      </c>
      <c r="AM157" s="145">
        <f t="shared" ref="AM157" si="885">+AI157+AL157</f>
        <v>0</v>
      </c>
      <c r="AN157" s="145">
        <v>0</v>
      </c>
      <c r="AO157" s="145">
        <v>0</v>
      </c>
      <c r="AP157" s="145">
        <f t="shared" ref="AP157" si="886">+AN157+AO157</f>
        <v>0</v>
      </c>
      <c r="AQ157" s="145">
        <v>0</v>
      </c>
      <c r="AR157" s="145">
        <v>0</v>
      </c>
      <c r="AS157" s="145">
        <f t="shared" ref="AS157" si="887">+AQ157+AR157</f>
        <v>0</v>
      </c>
      <c r="AT157" s="145">
        <f t="shared" ref="AT157" si="888">+AP157+AS157</f>
        <v>0</v>
      </c>
      <c r="AU157" s="145">
        <f t="shared" ref="AU157" si="889">+L157-S157-Z157-AG157-AN157</f>
        <v>0</v>
      </c>
      <c r="AV157" s="145">
        <f t="shared" ref="AV157" si="890">+M157-T157-AA157-AH157-AO157</f>
        <v>0</v>
      </c>
      <c r="AW157" s="145">
        <f t="shared" ref="AW157" si="891">+N157-U157-AB157-AI157-AP157</f>
        <v>0</v>
      </c>
      <c r="AX157" s="145">
        <f t="shared" ref="AX157" si="892">+O157-V157-AC157-AJ157-AQ157</f>
        <v>2009.989999999998</v>
      </c>
      <c r="AY157" s="145">
        <f t="shared" ref="AY157" si="893">+P157-W157-AD157-AK157-AR157</f>
        <v>0</v>
      </c>
      <c r="AZ157" s="145">
        <f t="shared" ref="AZ157" si="894">+Q157-X157-AE157-AL157-AS157</f>
        <v>2009.989999999998</v>
      </c>
      <c r="BA157" s="145">
        <f t="shared" ref="BA157" si="895">+R157-Y157-AF157-AM157-AT157</f>
        <v>2009.989999999998</v>
      </c>
      <c r="BB157" s="147">
        <v>1</v>
      </c>
      <c r="BC157" s="127"/>
      <c r="BD157" s="147">
        <v>1</v>
      </c>
      <c r="BE157" s="79"/>
      <c r="BF157" s="79"/>
      <c r="BG157" s="79"/>
      <c r="BH157" s="147">
        <f>+BB157-BD157-BF157</f>
        <v>0</v>
      </c>
      <c r="BI157" s="147">
        <f>+BC157-BE157-BG157</f>
        <v>0</v>
      </c>
    </row>
    <row r="158" spans="1:61" ht="37.5">
      <c r="A158" s="63">
        <v>2020</v>
      </c>
      <c r="B158" s="63">
        <v>8324</v>
      </c>
      <c r="C158" s="63">
        <v>2</v>
      </c>
      <c r="D158" s="63">
        <v>4</v>
      </c>
      <c r="E158" s="63">
        <v>2</v>
      </c>
      <c r="F158" s="63">
        <v>5000</v>
      </c>
      <c r="G158" s="63">
        <v>5900</v>
      </c>
      <c r="H158" s="63"/>
      <c r="I158" s="65" t="s">
        <v>7</v>
      </c>
      <c r="J158" s="66" t="s">
        <v>42</v>
      </c>
      <c r="L158" s="141">
        <f>+L159</f>
        <v>0</v>
      </c>
      <c r="M158" s="141">
        <f t="shared" ref="M158:BA159" si="896">+M159</f>
        <v>0</v>
      </c>
      <c r="N158" s="141">
        <f t="shared" si="896"/>
        <v>0</v>
      </c>
      <c r="O158" s="141">
        <f t="shared" si="896"/>
        <v>25000</v>
      </c>
      <c r="P158" s="141">
        <f t="shared" si="896"/>
        <v>0</v>
      </c>
      <c r="Q158" s="141">
        <f t="shared" si="896"/>
        <v>25000</v>
      </c>
      <c r="R158" s="141">
        <f t="shared" si="896"/>
        <v>25000</v>
      </c>
      <c r="S158" s="141">
        <f t="shared" si="896"/>
        <v>0</v>
      </c>
      <c r="T158" s="141">
        <f t="shared" si="896"/>
        <v>0</v>
      </c>
      <c r="U158" s="141">
        <f t="shared" si="896"/>
        <v>0</v>
      </c>
      <c r="V158" s="141">
        <f t="shared" si="896"/>
        <v>0</v>
      </c>
      <c r="W158" s="141">
        <f t="shared" si="896"/>
        <v>0</v>
      </c>
      <c r="X158" s="141">
        <f t="shared" si="896"/>
        <v>0</v>
      </c>
      <c r="Y158" s="141">
        <f t="shared" si="896"/>
        <v>0</v>
      </c>
      <c r="Z158" s="141">
        <f t="shared" si="896"/>
        <v>0</v>
      </c>
      <c r="AA158" s="141">
        <f t="shared" si="896"/>
        <v>0</v>
      </c>
      <c r="AB158" s="141">
        <f t="shared" si="896"/>
        <v>0</v>
      </c>
      <c r="AC158" s="141">
        <f t="shared" si="896"/>
        <v>0</v>
      </c>
      <c r="AD158" s="141">
        <f t="shared" si="896"/>
        <v>0</v>
      </c>
      <c r="AE158" s="141">
        <f t="shared" si="896"/>
        <v>0</v>
      </c>
      <c r="AF158" s="141">
        <f t="shared" si="896"/>
        <v>0</v>
      </c>
      <c r="AG158" s="141">
        <f t="shared" si="896"/>
        <v>0</v>
      </c>
      <c r="AH158" s="141">
        <f t="shared" si="896"/>
        <v>0</v>
      </c>
      <c r="AI158" s="141">
        <f t="shared" si="896"/>
        <v>0</v>
      </c>
      <c r="AJ158" s="141">
        <f t="shared" si="896"/>
        <v>0</v>
      </c>
      <c r="AK158" s="141">
        <f t="shared" si="896"/>
        <v>0</v>
      </c>
      <c r="AL158" s="141">
        <f t="shared" si="896"/>
        <v>0</v>
      </c>
      <c r="AM158" s="141">
        <f t="shared" si="896"/>
        <v>0</v>
      </c>
      <c r="AN158" s="141">
        <f t="shared" si="896"/>
        <v>0</v>
      </c>
      <c r="AO158" s="141">
        <f t="shared" si="896"/>
        <v>0</v>
      </c>
      <c r="AP158" s="141">
        <f t="shared" si="896"/>
        <v>0</v>
      </c>
      <c r="AQ158" s="141">
        <f t="shared" si="896"/>
        <v>0</v>
      </c>
      <c r="AR158" s="141">
        <f t="shared" si="896"/>
        <v>0</v>
      </c>
      <c r="AS158" s="141">
        <f t="shared" si="896"/>
        <v>0</v>
      </c>
      <c r="AT158" s="141">
        <f t="shared" si="896"/>
        <v>0</v>
      </c>
      <c r="AU158" s="141">
        <f t="shared" si="896"/>
        <v>0</v>
      </c>
      <c r="AV158" s="141">
        <f t="shared" si="896"/>
        <v>0</v>
      </c>
      <c r="AW158" s="141">
        <f t="shared" si="896"/>
        <v>0</v>
      </c>
      <c r="AX158" s="141">
        <f t="shared" si="896"/>
        <v>25000</v>
      </c>
      <c r="AY158" s="141">
        <f t="shared" si="896"/>
        <v>0</v>
      </c>
      <c r="AZ158" s="141">
        <f t="shared" si="896"/>
        <v>25000</v>
      </c>
      <c r="BA158" s="141">
        <f t="shared" si="896"/>
        <v>25000</v>
      </c>
      <c r="BB158" s="142"/>
      <c r="BC158" s="120"/>
      <c r="BD158" s="77"/>
      <c r="BE158" s="77"/>
      <c r="BF158" s="77"/>
      <c r="BG158" s="77"/>
      <c r="BH158" s="77"/>
      <c r="BI158" s="77"/>
    </row>
    <row r="159" spans="1:61" ht="37.5">
      <c r="A159" s="67">
        <v>2020</v>
      </c>
      <c r="B159" s="67">
        <v>8324</v>
      </c>
      <c r="C159" s="67">
        <v>2</v>
      </c>
      <c r="D159" s="67">
        <v>4</v>
      </c>
      <c r="E159" s="67">
        <v>2</v>
      </c>
      <c r="F159" s="67">
        <v>5000</v>
      </c>
      <c r="G159" s="67">
        <v>5900</v>
      </c>
      <c r="H159" s="67">
        <v>597</v>
      </c>
      <c r="I159" s="69" t="s">
        <v>7</v>
      </c>
      <c r="J159" s="70" t="s">
        <v>44</v>
      </c>
      <c r="L159" s="143">
        <f>+L160</f>
        <v>0</v>
      </c>
      <c r="M159" s="143">
        <f t="shared" si="896"/>
        <v>0</v>
      </c>
      <c r="N159" s="143">
        <f t="shared" si="896"/>
        <v>0</v>
      </c>
      <c r="O159" s="143">
        <f t="shared" si="896"/>
        <v>25000</v>
      </c>
      <c r="P159" s="143">
        <f t="shared" si="896"/>
        <v>0</v>
      </c>
      <c r="Q159" s="143">
        <f t="shared" si="896"/>
        <v>25000</v>
      </c>
      <c r="R159" s="143">
        <f t="shared" si="896"/>
        <v>25000</v>
      </c>
      <c r="S159" s="143">
        <f t="shared" si="896"/>
        <v>0</v>
      </c>
      <c r="T159" s="143">
        <f t="shared" si="896"/>
        <v>0</v>
      </c>
      <c r="U159" s="143">
        <f t="shared" si="896"/>
        <v>0</v>
      </c>
      <c r="V159" s="143">
        <f t="shared" si="896"/>
        <v>0</v>
      </c>
      <c r="W159" s="143">
        <f t="shared" si="896"/>
        <v>0</v>
      </c>
      <c r="X159" s="143">
        <f t="shared" si="896"/>
        <v>0</v>
      </c>
      <c r="Y159" s="143">
        <f t="shared" si="896"/>
        <v>0</v>
      </c>
      <c r="Z159" s="143">
        <f t="shared" si="896"/>
        <v>0</v>
      </c>
      <c r="AA159" s="143">
        <f t="shared" si="896"/>
        <v>0</v>
      </c>
      <c r="AB159" s="143">
        <f t="shared" si="896"/>
        <v>0</v>
      </c>
      <c r="AC159" s="143">
        <f t="shared" si="896"/>
        <v>0</v>
      </c>
      <c r="AD159" s="143">
        <f t="shared" si="896"/>
        <v>0</v>
      </c>
      <c r="AE159" s="143">
        <f t="shared" si="896"/>
        <v>0</v>
      </c>
      <c r="AF159" s="143">
        <f t="shared" si="896"/>
        <v>0</v>
      </c>
      <c r="AG159" s="143">
        <f t="shared" si="896"/>
        <v>0</v>
      </c>
      <c r="AH159" s="143">
        <f t="shared" si="896"/>
        <v>0</v>
      </c>
      <c r="AI159" s="143">
        <f t="shared" si="896"/>
        <v>0</v>
      </c>
      <c r="AJ159" s="143">
        <f t="shared" si="896"/>
        <v>0</v>
      </c>
      <c r="AK159" s="143">
        <f t="shared" si="896"/>
        <v>0</v>
      </c>
      <c r="AL159" s="143">
        <f t="shared" si="896"/>
        <v>0</v>
      </c>
      <c r="AM159" s="143">
        <f t="shared" si="896"/>
        <v>0</v>
      </c>
      <c r="AN159" s="143">
        <f t="shared" si="896"/>
        <v>0</v>
      </c>
      <c r="AO159" s="143">
        <f t="shared" si="896"/>
        <v>0</v>
      </c>
      <c r="AP159" s="143">
        <f t="shared" si="896"/>
        <v>0</v>
      </c>
      <c r="AQ159" s="143">
        <f t="shared" si="896"/>
        <v>0</v>
      </c>
      <c r="AR159" s="143">
        <f t="shared" si="896"/>
        <v>0</v>
      </c>
      <c r="AS159" s="143">
        <f t="shared" si="896"/>
        <v>0</v>
      </c>
      <c r="AT159" s="143">
        <f t="shared" si="896"/>
        <v>0</v>
      </c>
      <c r="AU159" s="143">
        <f t="shared" si="896"/>
        <v>0</v>
      </c>
      <c r="AV159" s="143">
        <f t="shared" si="896"/>
        <v>0</v>
      </c>
      <c r="AW159" s="143">
        <f t="shared" si="896"/>
        <v>0</v>
      </c>
      <c r="AX159" s="143">
        <f t="shared" si="896"/>
        <v>25000</v>
      </c>
      <c r="AY159" s="143">
        <f t="shared" si="896"/>
        <v>0</v>
      </c>
      <c r="AZ159" s="143">
        <f t="shared" si="896"/>
        <v>25000</v>
      </c>
      <c r="BA159" s="143">
        <f t="shared" si="896"/>
        <v>25000</v>
      </c>
      <c r="BB159" s="144"/>
      <c r="BC159" s="126"/>
      <c r="BD159" s="78"/>
      <c r="BE159" s="78"/>
      <c r="BF159" s="78"/>
      <c r="BG159" s="78"/>
      <c r="BH159" s="78"/>
      <c r="BI159" s="78"/>
    </row>
    <row r="160" spans="1:61" ht="37.5">
      <c r="A160" s="71">
        <v>2020</v>
      </c>
      <c r="B160" s="71">
        <v>8324</v>
      </c>
      <c r="C160" s="71">
        <v>2</v>
      </c>
      <c r="D160" s="71">
        <v>4</v>
      </c>
      <c r="E160" s="71">
        <v>2</v>
      </c>
      <c r="F160" s="71">
        <v>5000</v>
      </c>
      <c r="G160" s="71">
        <v>5900</v>
      </c>
      <c r="H160" s="71">
        <v>597</v>
      </c>
      <c r="I160" s="72" t="s">
        <v>128</v>
      </c>
      <c r="J160" s="73" t="s">
        <v>45</v>
      </c>
      <c r="L160" s="145">
        <v>0</v>
      </c>
      <c r="M160" s="145">
        <v>0</v>
      </c>
      <c r="N160" s="146">
        <v>0</v>
      </c>
      <c r="O160" s="145">
        <v>25000</v>
      </c>
      <c r="P160" s="145">
        <v>0</v>
      </c>
      <c r="Q160" s="146">
        <f>+O160</f>
        <v>25000</v>
      </c>
      <c r="R160" s="146">
        <f>+N160+Q160</f>
        <v>25000</v>
      </c>
      <c r="S160" s="145">
        <v>0</v>
      </c>
      <c r="T160" s="145">
        <v>0</v>
      </c>
      <c r="U160" s="145">
        <f t="shared" si="769"/>
        <v>0</v>
      </c>
      <c r="V160" s="145">
        <v>0</v>
      </c>
      <c r="W160" s="145">
        <v>0</v>
      </c>
      <c r="X160" s="145">
        <f t="shared" si="770"/>
        <v>0</v>
      </c>
      <c r="Y160" s="145">
        <f t="shared" si="771"/>
        <v>0</v>
      </c>
      <c r="Z160" s="145">
        <v>0</v>
      </c>
      <c r="AA160" s="145">
        <v>0</v>
      </c>
      <c r="AB160" s="145">
        <f t="shared" si="772"/>
        <v>0</v>
      </c>
      <c r="AC160" s="145">
        <v>0</v>
      </c>
      <c r="AD160" s="145">
        <v>0</v>
      </c>
      <c r="AE160" s="145">
        <f t="shared" si="773"/>
        <v>0</v>
      </c>
      <c r="AF160" s="145">
        <f t="shared" si="774"/>
        <v>0</v>
      </c>
      <c r="AG160" s="145">
        <v>0</v>
      </c>
      <c r="AH160" s="145">
        <v>0</v>
      </c>
      <c r="AI160" s="145">
        <f t="shared" si="775"/>
        <v>0</v>
      </c>
      <c r="AJ160" s="145">
        <v>0</v>
      </c>
      <c r="AK160" s="145">
        <v>0</v>
      </c>
      <c r="AL160" s="145">
        <f t="shared" si="776"/>
        <v>0</v>
      </c>
      <c r="AM160" s="145">
        <f t="shared" si="777"/>
        <v>0</v>
      </c>
      <c r="AN160" s="145">
        <v>0</v>
      </c>
      <c r="AO160" s="145">
        <v>0</v>
      </c>
      <c r="AP160" s="145">
        <f t="shared" si="778"/>
        <v>0</v>
      </c>
      <c r="AQ160" s="145">
        <v>0</v>
      </c>
      <c r="AR160" s="145">
        <v>0</v>
      </c>
      <c r="AS160" s="145">
        <f t="shared" si="779"/>
        <v>0</v>
      </c>
      <c r="AT160" s="145">
        <f t="shared" si="780"/>
        <v>0</v>
      </c>
      <c r="AU160" s="145">
        <f t="shared" si="781"/>
        <v>0</v>
      </c>
      <c r="AV160" s="145">
        <f t="shared" si="782"/>
        <v>0</v>
      </c>
      <c r="AW160" s="145">
        <f t="shared" si="783"/>
        <v>0</v>
      </c>
      <c r="AX160" s="145">
        <f t="shared" si="784"/>
        <v>25000</v>
      </c>
      <c r="AY160" s="145">
        <f t="shared" si="785"/>
        <v>0</v>
      </c>
      <c r="AZ160" s="145">
        <f t="shared" si="786"/>
        <v>25000</v>
      </c>
      <c r="BA160" s="145">
        <f t="shared" si="787"/>
        <v>25000</v>
      </c>
      <c r="BB160" s="147">
        <v>2</v>
      </c>
      <c r="BC160" s="127"/>
      <c r="BD160" s="147"/>
      <c r="BE160" s="79"/>
      <c r="BF160" s="79"/>
      <c r="BG160" s="79"/>
      <c r="BH160" s="147">
        <f>+BB160-BD160-BF160</f>
        <v>2</v>
      </c>
      <c r="BI160" s="147">
        <f>+BC160-BE160-BG160</f>
        <v>0</v>
      </c>
    </row>
    <row r="161" spans="1:61" ht="75">
      <c r="A161" s="54">
        <v>2020</v>
      </c>
      <c r="B161" s="54">
        <v>8324</v>
      </c>
      <c r="C161" s="54">
        <v>2</v>
      </c>
      <c r="D161" s="54">
        <v>4</v>
      </c>
      <c r="E161" s="54">
        <v>3</v>
      </c>
      <c r="F161" s="54"/>
      <c r="G161" s="54"/>
      <c r="H161" s="54"/>
      <c r="I161" s="57" t="s">
        <v>7</v>
      </c>
      <c r="J161" s="58" t="s">
        <v>74</v>
      </c>
      <c r="L161" s="137">
        <v>0</v>
      </c>
      <c r="M161" s="137">
        <v>0</v>
      </c>
      <c r="N161" s="137">
        <v>0</v>
      </c>
      <c r="O161" s="137">
        <f>+O162</f>
        <v>250000</v>
      </c>
      <c r="P161" s="137">
        <f t="shared" ref="P161:R162" si="897">+P162</f>
        <v>0</v>
      </c>
      <c r="Q161" s="137">
        <f t="shared" si="897"/>
        <v>250000</v>
      </c>
      <c r="R161" s="137">
        <f t="shared" si="897"/>
        <v>250000</v>
      </c>
      <c r="S161" s="137">
        <v>0</v>
      </c>
      <c r="T161" s="137">
        <v>0</v>
      </c>
      <c r="U161" s="137">
        <f t="shared" si="769"/>
        <v>0</v>
      </c>
      <c r="V161" s="137">
        <f>+V162</f>
        <v>248240</v>
      </c>
      <c r="W161" s="137">
        <v>0</v>
      </c>
      <c r="X161" s="137">
        <f t="shared" si="770"/>
        <v>248240</v>
      </c>
      <c r="Y161" s="137">
        <f t="shared" si="771"/>
        <v>248240</v>
      </c>
      <c r="Z161" s="137">
        <v>0</v>
      </c>
      <c r="AA161" s="137">
        <v>0</v>
      </c>
      <c r="AB161" s="137">
        <f t="shared" si="772"/>
        <v>0</v>
      </c>
      <c r="AC161" s="137">
        <v>0</v>
      </c>
      <c r="AD161" s="137">
        <v>0</v>
      </c>
      <c r="AE161" s="137">
        <f t="shared" si="773"/>
        <v>0</v>
      </c>
      <c r="AF161" s="137">
        <f t="shared" si="774"/>
        <v>0</v>
      </c>
      <c r="AG161" s="137">
        <v>0</v>
      </c>
      <c r="AH161" s="137">
        <v>0</v>
      </c>
      <c r="AI161" s="137">
        <f t="shared" si="775"/>
        <v>0</v>
      </c>
      <c r="AJ161" s="137">
        <v>0</v>
      </c>
      <c r="AK161" s="137">
        <v>0</v>
      </c>
      <c r="AL161" s="137">
        <f t="shared" si="776"/>
        <v>0</v>
      </c>
      <c r="AM161" s="137">
        <f t="shared" si="777"/>
        <v>0</v>
      </c>
      <c r="AN161" s="137">
        <v>0</v>
      </c>
      <c r="AO161" s="137">
        <v>0</v>
      </c>
      <c r="AP161" s="137">
        <f t="shared" si="778"/>
        <v>0</v>
      </c>
      <c r="AQ161" s="137">
        <v>0</v>
      </c>
      <c r="AR161" s="137">
        <v>0</v>
      </c>
      <c r="AS161" s="137">
        <f t="shared" si="779"/>
        <v>0</v>
      </c>
      <c r="AT161" s="137">
        <f t="shared" si="780"/>
        <v>0</v>
      </c>
      <c r="AU161" s="137">
        <f t="shared" si="781"/>
        <v>0</v>
      </c>
      <c r="AV161" s="137">
        <f t="shared" si="782"/>
        <v>0</v>
      </c>
      <c r="AW161" s="137">
        <f t="shared" si="783"/>
        <v>0</v>
      </c>
      <c r="AX161" s="137">
        <f t="shared" si="784"/>
        <v>1760</v>
      </c>
      <c r="AY161" s="137">
        <f t="shared" si="785"/>
        <v>0</v>
      </c>
      <c r="AZ161" s="137">
        <f t="shared" si="786"/>
        <v>1760</v>
      </c>
      <c r="BA161" s="137">
        <f t="shared" si="787"/>
        <v>1760</v>
      </c>
      <c r="BB161" s="138"/>
      <c r="BC161" s="118"/>
      <c r="BD161" s="75"/>
      <c r="BE161" s="75"/>
      <c r="BF161" s="75"/>
      <c r="BG161" s="75"/>
      <c r="BH161" s="75"/>
      <c r="BI161" s="75"/>
    </row>
    <row r="162" spans="1:61" ht="75">
      <c r="A162" s="59">
        <v>2020</v>
      </c>
      <c r="B162" s="59">
        <v>8324</v>
      </c>
      <c r="C162" s="59">
        <v>2</v>
      </c>
      <c r="D162" s="59">
        <v>4</v>
      </c>
      <c r="E162" s="59">
        <v>3</v>
      </c>
      <c r="F162" s="59">
        <v>5000</v>
      </c>
      <c r="G162" s="59"/>
      <c r="H162" s="59"/>
      <c r="I162" s="61" t="s">
        <v>7</v>
      </c>
      <c r="J162" s="62" t="s">
        <v>30</v>
      </c>
      <c r="L162" s="139">
        <v>0</v>
      </c>
      <c r="M162" s="139">
        <v>0</v>
      </c>
      <c r="N162" s="139">
        <v>0</v>
      </c>
      <c r="O162" s="139">
        <f>+O163</f>
        <v>250000</v>
      </c>
      <c r="P162" s="139">
        <f t="shared" si="897"/>
        <v>0</v>
      </c>
      <c r="Q162" s="139">
        <f t="shared" si="897"/>
        <v>250000</v>
      </c>
      <c r="R162" s="139">
        <f t="shared" si="897"/>
        <v>250000</v>
      </c>
      <c r="S162" s="139">
        <v>0</v>
      </c>
      <c r="T162" s="139">
        <v>0</v>
      </c>
      <c r="U162" s="139">
        <f t="shared" si="769"/>
        <v>0</v>
      </c>
      <c r="V162" s="139">
        <f>+V163</f>
        <v>248240</v>
      </c>
      <c r="W162" s="139">
        <v>0</v>
      </c>
      <c r="X162" s="139">
        <f t="shared" si="770"/>
        <v>248240</v>
      </c>
      <c r="Y162" s="139">
        <f t="shared" si="771"/>
        <v>248240</v>
      </c>
      <c r="Z162" s="139">
        <v>0</v>
      </c>
      <c r="AA162" s="139">
        <v>0</v>
      </c>
      <c r="AB162" s="139">
        <f t="shared" si="772"/>
        <v>0</v>
      </c>
      <c r="AC162" s="139">
        <v>0</v>
      </c>
      <c r="AD162" s="139">
        <v>0</v>
      </c>
      <c r="AE162" s="139">
        <f t="shared" si="773"/>
        <v>0</v>
      </c>
      <c r="AF162" s="139">
        <f t="shared" si="774"/>
        <v>0</v>
      </c>
      <c r="AG162" s="139">
        <v>0</v>
      </c>
      <c r="AH162" s="139">
        <v>0</v>
      </c>
      <c r="AI162" s="139">
        <f t="shared" si="775"/>
        <v>0</v>
      </c>
      <c r="AJ162" s="139">
        <v>0</v>
      </c>
      <c r="AK162" s="139">
        <v>0</v>
      </c>
      <c r="AL162" s="139">
        <f t="shared" si="776"/>
        <v>0</v>
      </c>
      <c r="AM162" s="139">
        <f t="shared" si="777"/>
        <v>0</v>
      </c>
      <c r="AN162" s="139">
        <v>0</v>
      </c>
      <c r="AO162" s="139">
        <v>0</v>
      </c>
      <c r="AP162" s="139">
        <f t="shared" si="778"/>
        <v>0</v>
      </c>
      <c r="AQ162" s="139">
        <v>0</v>
      </c>
      <c r="AR162" s="139">
        <v>0</v>
      </c>
      <c r="AS162" s="139">
        <f t="shared" si="779"/>
        <v>0</v>
      </c>
      <c r="AT162" s="139">
        <f t="shared" si="780"/>
        <v>0</v>
      </c>
      <c r="AU162" s="139">
        <f t="shared" si="781"/>
        <v>0</v>
      </c>
      <c r="AV162" s="139">
        <f t="shared" si="782"/>
        <v>0</v>
      </c>
      <c r="AW162" s="139">
        <f t="shared" si="783"/>
        <v>0</v>
      </c>
      <c r="AX162" s="139">
        <f t="shared" si="784"/>
        <v>1760</v>
      </c>
      <c r="AY162" s="139">
        <f t="shared" si="785"/>
        <v>0</v>
      </c>
      <c r="AZ162" s="139">
        <f t="shared" si="786"/>
        <v>1760</v>
      </c>
      <c r="BA162" s="139">
        <f t="shared" si="787"/>
        <v>1760</v>
      </c>
      <c r="BB162" s="140"/>
      <c r="BC162" s="125"/>
      <c r="BD162" s="76"/>
      <c r="BE162" s="76"/>
      <c r="BF162" s="76"/>
      <c r="BG162" s="76"/>
      <c r="BH162" s="76"/>
      <c r="BI162" s="76"/>
    </row>
    <row r="163" spans="1:61" ht="37.5">
      <c r="A163" s="63">
        <v>2020</v>
      </c>
      <c r="B163" s="63">
        <v>8324</v>
      </c>
      <c r="C163" s="63">
        <v>2</v>
      </c>
      <c r="D163" s="63">
        <v>4</v>
      </c>
      <c r="E163" s="63">
        <v>3</v>
      </c>
      <c r="F163" s="63">
        <v>5000</v>
      </c>
      <c r="G163" s="63">
        <v>5400</v>
      </c>
      <c r="H163" s="63"/>
      <c r="I163" s="65" t="s">
        <v>7</v>
      </c>
      <c r="J163" s="66" t="s">
        <v>37</v>
      </c>
      <c r="L163" s="141">
        <v>0</v>
      </c>
      <c r="M163" s="141">
        <v>0</v>
      </c>
      <c r="N163" s="141">
        <v>0</v>
      </c>
      <c r="O163" s="141">
        <v>250000</v>
      </c>
      <c r="P163" s="141">
        <v>0</v>
      </c>
      <c r="Q163" s="141">
        <v>250000</v>
      </c>
      <c r="R163" s="141">
        <v>250000</v>
      </c>
      <c r="S163" s="141">
        <v>0</v>
      </c>
      <c r="T163" s="141">
        <v>0</v>
      </c>
      <c r="U163" s="141">
        <f t="shared" si="769"/>
        <v>0</v>
      </c>
      <c r="V163" s="141">
        <f>+V164</f>
        <v>248240</v>
      </c>
      <c r="W163" s="141">
        <v>0</v>
      </c>
      <c r="X163" s="141">
        <f t="shared" si="770"/>
        <v>248240</v>
      </c>
      <c r="Y163" s="141">
        <f t="shared" si="771"/>
        <v>248240</v>
      </c>
      <c r="Z163" s="141">
        <v>0</v>
      </c>
      <c r="AA163" s="141">
        <v>0</v>
      </c>
      <c r="AB163" s="141">
        <f t="shared" si="772"/>
        <v>0</v>
      </c>
      <c r="AC163" s="141">
        <v>0</v>
      </c>
      <c r="AD163" s="141">
        <v>0</v>
      </c>
      <c r="AE163" s="141">
        <f t="shared" si="773"/>
        <v>0</v>
      </c>
      <c r="AF163" s="141">
        <f t="shared" si="774"/>
        <v>0</v>
      </c>
      <c r="AG163" s="141">
        <v>0</v>
      </c>
      <c r="AH163" s="141">
        <v>0</v>
      </c>
      <c r="AI163" s="141">
        <f t="shared" si="775"/>
        <v>0</v>
      </c>
      <c r="AJ163" s="141">
        <v>0</v>
      </c>
      <c r="AK163" s="141">
        <v>0</v>
      </c>
      <c r="AL163" s="141">
        <f t="shared" si="776"/>
        <v>0</v>
      </c>
      <c r="AM163" s="141">
        <f t="shared" si="777"/>
        <v>0</v>
      </c>
      <c r="AN163" s="141">
        <v>0</v>
      </c>
      <c r="AO163" s="141">
        <v>0</v>
      </c>
      <c r="AP163" s="141">
        <f t="shared" si="778"/>
        <v>0</v>
      </c>
      <c r="AQ163" s="141">
        <v>0</v>
      </c>
      <c r="AR163" s="141">
        <v>0</v>
      </c>
      <c r="AS163" s="141">
        <f t="shared" si="779"/>
        <v>0</v>
      </c>
      <c r="AT163" s="141">
        <f t="shared" si="780"/>
        <v>0</v>
      </c>
      <c r="AU163" s="141">
        <f t="shared" si="781"/>
        <v>0</v>
      </c>
      <c r="AV163" s="141">
        <f t="shared" si="782"/>
        <v>0</v>
      </c>
      <c r="AW163" s="141">
        <f t="shared" si="783"/>
        <v>0</v>
      </c>
      <c r="AX163" s="141">
        <f t="shared" si="784"/>
        <v>1760</v>
      </c>
      <c r="AY163" s="141">
        <f t="shared" si="785"/>
        <v>0</v>
      </c>
      <c r="AZ163" s="141">
        <f t="shared" si="786"/>
        <v>1760</v>
      </c>
      <c r="BA163" s="141">
        <f t="shared" si="787"/>
        <v>1760</v>
      </c>
      <c r="BB163" s="142"/>
      <c r="BC163" s="120"/>
      <c r="BD163" s="77"/>
      <c r="BE163" s="77"/>
      <c r="BF163" s="77"/>
      <c r="BG163" s="77"/>
      <c r="BH163" s="77"/>
      <c r="BI163" s="77"/>
    </row>
    <row r="164" spans="1:61" ht="37.5">
      <c r="A164" s="67">
        <v>2020</v>
      </c>
      <c r="B164" s="67">
        <v>8324</v>
      </c>
      <c r="C164" s="67">
        <v>2</v>
      </c>
      <c r="D164" s="67">
        <v>4</v>
      </c>
      <c r="E164" s="67">
        <v>3</v>
      </c>
      <c r="F164" s="67">
        <v>5000</v>
      </c>
      <c r="G164" s="67">
        <v>5400</v>
      </c>
      <c r="H164" s="67">
        <v>541</v>
      </c>
      <c r="I164" s="69" t="s">
        <v>7</v>
      </c>
      <c r="J164" s="70" t="s">
        <v>38</v>
      </c>
      <c r="L164" s="143">
        <v>0</v>
      </c>
      <c r="M164" s="143">
        <v>0</v>
      </c>
      <c r="N164" s="143">
        <v>0</v>
      </c>
      <c r="O164" s="143">
        <v>250000</v>
      </c>
      <c r="P164" s="143">
        <v>0</v>
      </c>
      <c r="Q164" s="143">
        <v>250000</v>
      </c>
      <c r="R164" s="143">
        <v>250000</v>
      </c>
      <c r="S164" s="143">
        <v>0</v>
      </c>
      <c r="T164" s="143">
        <v>0</v>
      </c>
      <c r="U164" s="143">
        <f t="shared" si="769"/>
        <v>0</v>
      </c>
      <c r="V164" s="143">
        <f>+V165</f>
        <v>248240</v>
      </c>
      <c r="W164" s="143">
        <v>0</v>
      </c>
      <c r="X164" s="143">
        <f t="shared" si="770"/>
        <v>248240</v>
      </c>
      <c r="Y164" s="143">
        <f t="shared" si="771"/>
        <v>248240</v>
      </c>
      <c r="Z164" s="143">
        <v>0</v>
      </c>
      <c r="AA164" s="143">
        <v>0</v>
      </c>
      <c r="AB164" s="143">
        <f t="shared" si="772"/>
        <v>0</v>
      </c>
      <c r="AC164" s="143">
        <v>0</v>
      </c>
      <c r="AD164" s="143">
        <v>0</v>
      </c>
      <c r="AE164" s="143">
        <f t="shared" si="773"/>
        <v>0</v>
      </c>
      <c r="AF164" s="143">
        <f t="shared" si="774"/>
        <v>0</v>
      </c>
      <c r="AG164" s="143">
        <v>0</v>
      </c>
      <c r="AH164" s="143">
        <v>0</v>
      </c>
      <c r="AI164" s="143">
        <f t="shared" si="775"/>
        <v>0</v>
      </c>
      <c r="AJ164" s="143">
        <v>0</v>
      </c>
      <c r="AK164" s="143">
        <v>0</v>
      </c>
      <c r="AL164" s="143">
        <f t="shared" si="776"/>
        <v>0</v>
      </c>
      <c r="AM164" s="143">
        <f t="shared" si="777"/>
        <v>0</v>
      </c>
      <c r="AN164" s="143">
        <v>0</v>
      </c>
      <c r="AO164" s="143">
        <v>0</v>
      </c>
      <c r="AP164" s="143">
        <f t="shared" si="778"/>
        <v>0</v>
      </c>
      <c r="AQ164" s="143">
        <v>0</v>
      </c>
      <c r="AR164" s="143">
        <v>0</v>
      </c>
      <c r="AS164" s="143">
        <f t="shared" si="779"/>
        <v>0</v>
      </c>
      <c r="AT164" s="143">
        <f t="shared" si="780"/>
        <v>0</v>
      </c>
      <c r="AU164" s="143">
        <f t="shared" si="781"/>
        <v>0</v>
      </c>
      <c r="AV164" s="143">
        <f t="shared" si="782"/>
        <v>0</v>
      </c>
      <c r="AW164" s="143">
        <f t="shared" si="783"/>
        <v>0</v>
      </c>
      <c r="AX164" s="143">
        <f t="shared" si="784"/>
        <v>1760</v>
      </c>
      <c r="AY164" s="143">
        <f t="shared" si="785"/>
        <v>0</v>
      </c>
      <c r="AZ164" s="143">
        <f t="shared" si="786"/>
        <v>1760</v>
      </c>
      <c r="BA164" s="143">
        <f t="shared" si="787"/>
        <v>1760</v>
      </c>
      <c r="BB164" s="144"/>
      <c r="BC164" s="126"/>
      <c r="BD164" s="78"/>
      <c r="BE164" s="78"/>
      <c r="BF164" s="78"/>
      <c r="BG164" s="78"/>
      <c r="BH164" s="78"/>
      <c r="BI164" s="78"/>
    </row>
    <row r="165" spans="1:61" ht="37.5">
      <c r="A165" s="71">
        <v>2020</v>
      </c>
      <c r="B165" s="71">
        <v>8324</v>
      </c>
      <c r="C165" s="71">
        <v>2</v>
      </c>
      <c r="D165" s="71">
        <v>4</v>
      </c>
      <c r="E165" s="71">
        <v>3</v>
      </c>
      <c r="F165" s="71">
        <v>5000</v>
      </c>
      <c r="G165" s="71">
        <v>5400</v>
      </c>
      <c r="H165" s="71">
        <v>541</v>
      </c>
      <c r="I165" s="72" t="s">
        <v>128</v>
      </c>
      <c r="J165" s="73" t="s">
        <v>39</v>
      </c>
      <c r="L165" s="145">
        <v>0</v>
      </c>
      <c r="M165" s="145">
        <v>0</v>
      </c>
      <c r="N165" s="146">
        <v>0</v>
      </c>
      <c r="O165" s="145">
        <v>250000</v>
      </c>
      <c r="P165" s="145">
        <v>0</v>
      </c>
      <c r="Q165" s="146">
        <v>250000</v>
      </c>
      <c r="R165" s="146">
        <v>250000</v>
      </c>
      <c r="S165" s="145">
        <v>0</v>
      </c>
      <c r="T165" s="145">
        <v>0</v>
      </c>
      <c r="U165" s="145">
        <f t="shared" si="769"/>
        <v>0</v>
      </c>
      <c r="V165" s="145">
        <v>248240</v>
      </c>
      <c r="W165" s="145">
        <v>0</v>
      </c>
      <c r="X165" s="145">
        <f t="shared" si="770"/>
        <v>248240</v>
      </c>
      <c r="Y165" s="145">
        <f t="shared" si="771"/>
        <v>248240</v>
      </c>
      <c r="Z165" s="145">
        <v>0</v>
      </c>
      <c r="AA165" s="145">
        <v>0</v>
      </c>
      <c r="AB165" s="145">
        <f t="shared" si="772"/>
        <v>0</v>
      </c>
      <c r="AC165" s="145">
        <v>0</v>
      </c>
      <c r="AD165" s="145">
        <v>0</v>
      </c>
      <c r="AE165" s="145">
        <f t="shared" si="773"/>
        <v>0</v>
      </c>
      <c r="AF165" s="145">
        <f t="shared" si="774"/>
        <v>0</v>
      </c>
      <c r="AG165" s="145">
        <v>0</v>
      </c>
      <c r="AH165" s="145">
        <v>0</v>
      </c>
      <c r="AI165" s="145">
        <f t="shared" si="775"/>
        <v>0</v>
      </c>
      <c r="AJ165" s="145">
        <v>0</v>
      </c>
      <c r="AK165" s="145">
        <v>0</v>
      </c>
      <c r="AL165" s="145">
        <f t="shared" si="776"/>
        <v>0</v>
      </c>
      <c r="AM165" s="145">
        <f t="shared" si="777"/>
        <v>0</v>
      </c>
      <c r="AN165" s="145">
        <v>0</v>
      </c>
      <c r="AO165" s="145">
        <v>0</v>
      </c>
      <c r="AP165" s="145">
        <f t="shared" si="778"/>
        <v>0</v>
      </c>
      <c r="AQ165" s="145">
        <v>0</v>
      </c>
      <c r="AR165" s="145">
        <v>0</v>
      </c>
      <c r="AS165" s="145">
        <f t="shared" si="779"/>
        <v>0</v>
      </c>
      <c r="AT165" s="145">
        <f t="shared" si="780"/>
        <v>0</v>
      </c>
      <c r="AU165" s="145">
        <f t="shared" si="781"/>
        <v>0</v>
      </c>
      <c r="AV165" s="145">
        <f t="shared" si="782"/>
        <v>0</v>
      </c>
      <c r="AW165" s="145">
        <f t="shared" si="783"/>
        <v>0</v>
      </c>
      <c r="AX165" s="145">
        <f t="shared" si="784"/>
        <v>1760</v>
      </c>
      <c r="AY165" s="145">
        <f t="shared" si="785"/>
        <v>0</v>
      </c>
      <c r="AZ165" s="145">
        <f t="shared" si="786"/>
        <v>1760</v>
      </c>
      <c r="BA165" s="145">
        <f t="shared" si="787"/>
        <v>1760</v>
      </c>
      <c r="BB165" s="147">
        <v>1</v>
      </c>
      <c r="BC165" s="127"/>
      <c r="BD165" s="147">
        <v>1</v>
      </c>
      <c r="BE165" s="79"/>
      <c r="BF165" s="79"/>
      <c r="BG165" s="79"/>
      <c r="BH165" s="147">
        <f>+BB165-BD165-BF165</f>
        <v>0</v>
      </c>
      <c r="BI165" s="147">
        <f>+BC165-BE165-BG165</f>
        <v>0</v>
      </c>
    </row>
    <row r="166" spans="1:61" ht="187.5">
      <c r="A166" s="45">
        <v>2020</v>
      </c>
      <c r="B166" s="45">
        <v>8324</v>
      </c>
      <c r="C166" s="45">
        <v>3</v>
      </c>
      <c r="D166" s="45" t="s">
        <v>1</v>
      </c>
      <c r="E166" s="45"/>
      <c r="F166" s="45"/>
      <c r="G166" s="45"/>
      <c r="H166" s="46"/>
      <c r="I166" s="47" t="s">
        <v>7</v>
      </c>
      <c r="J166" s="48" t="s">
        <v>137</v>
      </c>
      <c r="L166" s="133">
        <f>+L167</f>
        <v>1148193.94</v>
      </c>
      <c r="M166" s="133">
        <f t="shared" ref="M166:BA166" si="898">+M167</f>
        <v>0</v>
      </c>
      <c r="N166" s="133">
        <f t="shared" si="898"/>
        <v>1148193.94</v>
      </c>
      <c r="O166" s="133">
        <f t="shared" si="898"/>
        <v>700000</v>
      </c>
      <c r="P166" s="133">
        <f t="shared" si="898"/>
        <v>0</v>
      </c>
      <c r="Q166" s="133">
        <f t="shared" si="898"/>
        <v>700000</v>
      </c>
      <c r="R166" s="133">
        <f t="shared" si="898"/>
        <v>1848193.94</v>
      </c>
      <c r="S166" s="133">
        <f t="shared" si="898"/>
        <v>239999.57</v>
      </c>
      <c r="T166" s="133">
        <f t="shared" si="898"/>
        <v>0</v>
      </c>
      <c r="U166" s="133">
        <f t="shared" si="898"/>
        <v>239999.57</v>
      </c>
      <c r="V166" s="133">
        <f t="shared" si="898"/>
        <v>699100</v>
      </c>
      <c r="W166" s="133">
        <f t="shared" si="898"/>
        <v>0</v>
      </c>
      <c r="X166" s="133">
        <f t="shared" si="898"/>
        <v>699100</v>
      </c>
      <c r="Y166" s="133">
        <f t="shared" si="898"/>
        <v>939099.57</v>
      </c>
      <c r="Z166" s="133">
        <f t="shared" si="898"/>
        <v>0</v>
      </c>
      <c r="AA166" s="133">
        <f t="shared" si="898"/>
        <v>0</v>
      </c>
      <c r="AB166" s="133">
        <f t="shared" si="898"/>
        <v>0</v>
      </c>
      <c r="AC166" s="133">
        <f t="shared" si="898"/>
        <v>0</v>
      </c>
      <c r="AD166" s="133">
        <f t="shared" si="898"/>
        <v>0</v>
      </c>
      <c r="AE166" s="133">
        <f t="shared" si="898"/>
        <v>0</v>
      </c>
      <c r="AF166" s="133">
        <f t="shared" si="898"/>
        <v>0</v>
      </c>
      <c r="AG166" s="133">
        <f t="shared" si="898"/>
        <v>0</v>
      </c>
      <c r="AH166" s="133">
        <f t="shared" si="898"/>
        <v>0</v>
      </c>
      <c r="AI166" s="133">
        <f t="shared" si="898"/>
        <v>0</v>
      </c>
      <c r="AJ166" s="133">
        <f t="shared" si="898"/>
        <v>0</v>
      </c>
      <c r="AK166" s="133">
        <f t="shared" si="898"/>
        <v>0</v>
      </c>
      <c r="AL166" s="133">
        <f t="shared" si="898"/>
        <v>0</v>
      </c>
      <c r="AM166" s="133">
        <f t="shared" si="898"/>
        <v>0</v>
      </c>
      <c r="AN166" s="133">
        <f t="shared" si="898"/>
        <v>0</v>
      </c>
      <c r="AO166" s="133">
        <f t="shared" si="898"/>
        <v>0</v>
      </c>
      <c r="AP166" s="133">
        <f t="shared" si="898"/>
        <v>0</v>
      </c>
      <c r="AQ166" s="133">
        <f t="shared" si="898"/>
        <v>0</v>
      </c>
      <c r="AR166" s="133">
        <f t="shared" si="898"/>
        <v>0</v>
      </c>
      <c r="AS166" s="133">
        <f t="shared" si="898"/>
        <v>0</v>
      </c>
      <c r="AT166" s="133">
        <f t="shared" si="898"/>
        <v>0</v>
      </c>
      <c r="AU166" s="133">
        <f t="shared" si="898"/>
        <v>908194.37</v>
      </c>
      <c r="AV166" s="133">
        <f t="shared" si="898"/>
        <v>0</v>
      </c>
      <c r="AW166" s="133">
        <f t="shared" si="898"/>
        <v>908194.37</v>
      </c>
      <c r="AX166" s="133">
        <f t="shared" si="898"/>
        <v>900</v>
      </c>
      <c r="AY166" s="133">
        <f t="shared" si="898"/>
        <v>0</v>
      </c>
      <c r="AZ166" s="133">
        <f t="shared" si="898"/>
        <v>900</v>
      </c>
      <c r="BA166" s="133">
        <f t="shared" si="898"/>
        <v>909094.37</v>
      </c>
      <c r="BB166" s="134"/>
      <c r="BC166" s="123"/>
      <c r="BD166" s="50"/>
      <c r="BE166" s="50"/>
      <c r="BF166" s="50"/>
      <c r="BG166" s="50"/>
      <c r="BH166" s="50"/>
      <c r="BI166" s="50"/>
    </row>
    <row r="167" spans="1:61" ht="112.5">
      <c r="A167" s="51">
        <v>2020</v>
      </c>
      <c r="B167" s="51">
        <v>8324</v>
      </c>
      <c r="C167" s="51">
        <v>3</v>
      </c>
      <c r="D167" s="51">
        <v>5</v>
      </c>
      <c r="E167" s="51"/>
      <c r="F167" s="51"/>
      <c r="G167" s="51"/>
      <c r="H167" s="51"/>
      <c r="I167" s="52" t="s">
        <v>7</v>
      </c>
      <c r="J167" s="53" t="s">
        <v>75</v>
      </c>
      <c r="L167" s="135">
        <f t="shared" ref="L167:BA167" si="899">+L168+L177</f>
        <v>1148193.94</v>
      </c>
      <c r="M167" s="135">
        <f t="shared" si="899"/>
        <v>0</v>
      </c>
      <c r="N167" s="135">
        <f t="shared" si="899"/>
        <v>1148193.94</v>
      </c>
      <c r="O167" s="135">
        <f t="shared" si="899"/>
        <v>700000</v>
      </c>
      <c r="P167" s="135">
        <f t="shared" si="899"/>
        <v>0</v>
      </c>
      <c r="Q167" s="135">
        <f t="shared" si="899"/>
        <v>700000</v>
      </c>
      <c r="R167" s="135">
        <f t="shared" si="899"/>
        <v>1848193.94</v>
      </c>
      <c r="S167" s="135">
        <f t="shared" si="899"/>
        <v>239999.57</v>
      </c>
      <c r="T167" s="135">
        <f t="shared" si="899"/>
        <v>0</v>
      </c>
      <c r="U167" s="135">
        <f t="shared" si="899"/>
        <v>239999.57</v>
      </c>
      <c r="V167" s="135">
        <f t="shared" si="899"/>
        <v>699100</v>
      </c>
      <c r="W167" s="135">
        <f t="shared" si="899"/>
        <v>0</v>
      </c>
      <c r="X167" s="135">
        <f t="shared" si="899"/>
        <v>699100</v>
      </c>
      <c r="Y167" s="135">
        <f t="shared" si="899"/>
        <v>939099.57</v>
      </c>
      <c r="Z167" s="135">
        <f t="shared" si="899"/>
        <v>0</v>
      </c>
      <c r="AA167" s="135">
        <f t="shared" si="899"/>
        <v>0</v>
      </c>
      <c r="AB167" s="135">
        <f t="shared" si="899"/>
        <v>0</v>
      </c>
      <c r="AC167" s="135">
        <f t="shared" si="899"/>
        <v>0</v>
      </c>
      <c r="AD167" s="135">
        <f t="shared" si="899"/>
        <v>0</v>
      </c>
      <c r="AE167" s="135">
        <f t="shared" si="899"/>
        <v>0</v>
      </c>
      <c r="AF167" s="135">
        <f t="shared" si="899"/>
        <v>0</v>
      </c>
      <c r="AG167" s="135">
        <f t="shared" si="899"/>
        <v>0</v>
      </c>
      <c r="AH167" s="135">
        <f t="shared" si="899"/>
        <v>0</v>
      </c>
      <c r="AI167" s="135">
        <f t="shared" si="899"/>
        <v>0</v>
      </c>
      <c r="AJ167" s="135">
        <f t="shared" si="899"/>
        <v>0</v>
      </c>
      <c r="AK167" s="135">
        <f t="shared" si="899"/>
        <v>0</v>
      </c>
      <c r="AL167" s="135">
        <f t="shared" si="899"/>
        <v>0</v>
      </c>
      <c r="AM167" s="135">
        <f t="shared" si="899"/>
        <v>0</v>
      </c>
      <c r="AN167" s="135">
        <f t="shared" si="899"/>
        <v>0</v>
      </c>
      <c r="AO167" s="135">
        <f t="shared" si="899"/>
        <v>0</v>
      </c>
      <c r="AP167" s="135">
        <f t="shared" si="899"/>
        <v>0</v>
      </c>
      <c r="AQ167" s="135">
        <f t="shared" si="899"/>
        <v>0</v>
      </c>
      <c r="AR167" s="135">
        <f t="shared" si="899"/>
        <v>0</v>
      </c>
      <c r="AS167" s="135">
        <f t="shared" si="899"/>
        <v>0</v>
      </c>
      <c r="AT167" s="135">
        <f t="shared" si="899"/>
        <v>0</v>
      </c>
      <c r="AU167" s="135">
        <f t="shared" si="899"/>
        <v>908194.37</v>
      </c>
      <c r="AV167" s="135">
        <f t="shared" si="899"/>
        <v>0</v>
      </c>
      <c r="AW167" s="135">
        <f t="shared" si="899"/>
        <v>908194.37</v>
      </c>
      <c r="AX167" s="135">
        <f t="shared" si="899"/>
        <v>900</v>
      </c>
      <c r="AY167" s="135">
        <f t="shared" si="899"/>
        <v>0</v>
      </c>
      <c r="AZ167" s="135">
        <f t="shared" si="899"/>
        <v>900</v>
      </c>
      <c r="BA167" s="135">
        <f t="shared" si="899"/>
        <v>909094.37</v>
      </c>
      <c r="BB167" s="136"/>
      <c r="BC167" s="124"/>
      <c r="BD167" s="74"/>
      <c r="BE167" s="74"/>
      <c r="BF167" s="74"/>
      <c r="BG167" s="74"/>
      <c r="BH167" s="74"/>
      <c r="BI167" s="74"/>
    </row>
    <row r="168" spans="1:61" ht="75">
      <c r="A168" s="54">
        <v>2020</v>
      </c>
      <c r="B168" s="54">
        <v>8324</v>
      </c>
      <c r="C168" s="54">
        <v>3</v>
      </c>
      <c r="D168" s="54">
        <v>5</v>
      </c>
      <c r="E168" s="54">
        <v>1</v>
      </c>
      <c r="F168" s="54"/>
      <c r="G168" s="54"/>
      <c r="H168" s="54"/>
      <c r="I168" s="57" t="s">
        <v>7</v>
      </c>
      <c r="J168" s="58" t="s">
        <v>76</v>
      </c>
      <c r="L168" s="137">
        <f t="shared" ref="L168:BA168" si="900">+L169+L173</f>
        <v>1058193.94</v>
      </c>
      <c r="M168" s="137">
        <f t="shared" si="900"/>
        <v>0</v>
      </c>
      <c r="N168" s="137">
        <f t="shared" si="900"/>
        <v>1058193.94</v>
      </c>
      <c r="O168" s="137">
        <f t="shared" si="900"/>
        <v>0</v>
      </c>
      <c r="P168" s="137">
        <f t="shared" si="900"/>
        <v>0</v>
      </c>
      <c r="Q168" s="137">
        <f t="shared" si="900"/>
        <v>0</v>
      </c>
      <c r="R168" s="137">
        <f t="shared" si="900"/>
        <v>1058193.94</v>
      </c>
      <c r="S168" s="137">
        <f t="shared" si="900"/>
        <v>149999.6</v>
      </c>
      <c r="T168" s="137">
        <f t="shared" si="900"/>
        <v>0</v>
      </c>
      <c r="U168" s="137">
        <f t="shared" si="900"/>
        <v>149999.6</v>
      </c>
      <c r="V168" s="137">
        <f t="shared" si="900"/>
        <v>0</v>
      </c>
      <c r="W168" s="137">
        <f t="shared" si="900"/>
        <v>0</v>
      </c>
      <c r="X168" s="137">
        <f t="shared" si="900"/>
        <v>0</v>
      </c>
      <c r="Y168" s="137">
        <f t="shared" si="900"/>
        <v>149999.6</v>
      </c>
      <c r="Z168" s="137">
        <f t="shared" si="900"/>
        <v>0</v>
      </c>
      <c r="AA168" s="137">
        <f t="shared" si="900"/>
        <v>0</v>
      </c>
      <c r="AB168" s="137">
        <f t="shared" si="900"/>
        <v>0</v>
      </c>
      <c r="AC168" s="137">
        <f t="shared" si="900"/>
        <v>0</v>
      </c>
      <c r="AD168" s="137">
        <f t="shared" si="900"/>
        <v>0</v>
      </c>
      <c r="AE168" s="137">
        <f t="shared" si="900"/>
        <v>0</v>
      </c>
      <c r="AF168" s="137">
        <f t="shared" si="900"/>
        <v>0</v>
      </c>
      <c r="AG168" s="137">
        <f t="shared" si="900"/>
        <v>0</v>
      </c>
      <c r="AH168" s="137">
        <f t="shared" si="900"/>
        <v>0</v>
      </c>
      <c r="AI168" s="137">
        <f t="shared" si="900"/>
        <v>0</v>
      </c>
      <c r="AJ168" s="137">
        <f t="shared" si="900"/>
        <v>0</v>
      </c>
      <c r="AK168" s="137">
        <f t="shared" si="900"/>
        <v>0</v>
      </c>
      <c r="AL168" s="137">
        <f t="shared" si="900"/>
        <v>0</v>
      </c>
      <c r="AM168" s="137">
        <f t="shared" si="900"/>
        <v>0</v>
      </c>
      <c r="AN168" s="137">
        <f t="shared" si="900"/>
        <v>0</v>
      </c>
      <c r="AO168" s="137">
        <f t="shared" si="900"/>
        <v>0</v>
      </c>
      <c r="AP168" s="137">
        <f t="shared" si="900"/>
        <v>0</v>
      </c>
      <c r="AQ168" s="137">
        <f t="shared" si="900"/>
        <v>0</v>
      </c>
      <c r="AR168" s="137">
        <f t="shared" si="900"/>
        <v>0</v>
      </c>
      <c r="AS168" s="137">
        <f t="shared" si="900"/>
        <v>0</v>
      </c>
      <c r="AT168" s="137">
        <f t="shared" si="900"/>
        <v>0</v>
      </c>
      <c r="AU168" s="137">
        <f t="shared" si="900"/>
        <v>908194.34</v>
      </c>
      <c r="AV168" s="137">
        <f t="shared" si="900"/>
        <v>0</v>
      </c>
      <c r="AW168" s="137">
        <f t="shared" si="900"/>
        <v>908194.34</v>
      </c>
      <c r="AX168" s="137">
        <f t="shared" si="900"/>
        <v>0</v>
      </c>
      <c r="AY168" s="137">
        <f t="shared" si="900"/>
        <v>0</v>
      </c>
      <c r="AZ168" s="137">
        <f t="shared" si="900"/>
        <v>0</v>
      </c>
      <c r="BA168" s="137">
        <f t="shared" si="900"/>
        <v>908194.34</v>
      </c>
      <c r="BB168" s="138"/>
      <c r="BC168" s="118"/>
      <c r="BD168" s="75"/>
      <c r="BE168" s="75"/>
      <c r="BF168" s="75"/>
      <c r="BG168" s="75"/>
      <c r="BH168" s="75"/>
      <c r="BI168" s="75"/>
    </row>
    <row r="169" spans="1:61" ht="37.5">
      <c r="A169" s="59">
        <v>2020</v>
      </c>
      <c r="B169" s="59">
        <v>8324</v>
      </c>
      <c r="C169" s="59">
        <v>3</v>
      </c>
      <c r="D169" s="59">
        <v>5</v>
      </c>
      <c r="E169" s="59">
        <v>1</v>
      </c>
      <c r="F169" s="59">
        <v>2000</v>
      </c>
      <c r="G169" s="59"/>
      <c r="H169" s="59"/>
      <c r="I169" s="61" t="s">
        <v>7</v>
      </c>
      <c r="J169" s="62" t="s">
        <v>8</v>
      </c>
      <c r="L169" s="139">
        <f>+L170</f>
        <v>908193.94</v>
      </c>
      <c r="M169" s="139">
        <f t="shared" ref="M169:BA169" si="901">+M170</f>
        <v>0</v>
      </c>
      <c r="N169" s="139">
        <f t="shared" si="901"/>
        <v>908193.94</v>
      </c>
      <c r="O169" s="139">
        <f t="shared" si="901"/>
        <v>0</v>
      </c>
      <c r="P169" s="139">
        <f t="shared" si="901"/>
        <v>0</v>
      </c>
      <c r="Q169" s="139">
        <f t="shared" si="901"/>
        <v>0</v>
      </c>
      <c r="R169" s="139">
        <f t="shared" si="901"/>
        <v>908193.94</v>
      </c>
      <c r="S169" s="139">
        <f t="shared" si="901"/>
        <v>0</v>
      </c>
      <c r="T169" s="139">
        <f t="shared" si="901"/>
        <v>0</v>
      </c>
      <c r="U169" s="139">
        <f t="shared" si="901"/>
        <v>0</v>
      </c>
      <c r="V169" s="139">
        <f t="shared" si="901"/>
        <v>0</v>
      </c>
      <c r="W169" s="139">
        <f t="shared" si="901"/>
        <v>0</v>
      </c>
      <c r="X169" s="139">
        <f t="shared" si="901"/>
        <v>0</v>
      </c>
      <c r="Y169" s="139">
        <f t="shared" si="901"/>
        <v>0</v>
      </c>
      <c r="Z169" s="139">
        <f t="shared" si="901"/>
        <v>0</v>
      </c>
      <c r="AA169" s="139">
        <f t="shared" si="901"/>
        <v>0</v>
      </c>
      <c r="AB169" s="139">
        <f t="shared" si="901"/>
        <v>0</v>
      </c>
      <c r="AC169" s="139">
        <f t="shared" si="901"/>
        <v>0</v>
      </c>
      <c r="AD169" s="139">
        <f t="shared" si="901"/>
        <v>0</v>
      </c>
      <c r="AE169" s="139">
        <f t="shared" si="901"/>
        <v>0</v>
      </c>
      <c r="AF169" s="139">
        <f t="shared" si="901"/>
        <v>0</v>
      </c>
      <c r="AG169" s="139">
        <f t="shared" si="901"/>
        <v>0</v>
      </c>
      <c r="AH169" s="139">
        <f t="shared" si="901"/>
        <v>0</v>
      </c>
      <c r="AI169" s="139">
        <f t="shared" si="901"/>
        <v>0</v>
      </c>
      <c r="AJ169" s="139">
        <f t="shared" si="901"/>
        <v>0</v>
      </c>
      <c r="AK169" s="139">
        <f t="shared" si="901"/>
        <v>0</v>
      </c>
      <c r="AL169" s="139">
        <f t="shared" si="901"/>
        <v>0</v>
      </c>
      <c r="AM169" s="139">
        <f t="shared" si="901"/>
        <v>0</v>
      </c>
      <c r="AN169" s="139">
        <f t="shared" si="901"/>
        <v>0</v>
      </c>
      <c r="AO169" s="139">
        <f t="shared" si="901"/>
        <v>0</v>
      </c>
      <c r="AP169" s="139">
        <f t="shared" si="901"/>
        <v>0</v>
      </c>
      <c r="AQ169" s="139">
        <f t="shared" si="901"/>
        <v>0</v>
      </c>
      <c r="AR169" s="139">
        <f t="shared" si="901"/>
        <v>0</v>
      </c>
      <c r="AS169" s="139">
        <f t="shared" si="901"/>
        <v>0</v>
      </c>
      <c r="AT169" s="139">
        <f t="shared" si="901"/>
        <v>0</v>
      </c>
      <c r="AU169" s="139">
        <f t="shared" si="901"/>
        <v>908193.94</v>
      </c>
      <c r="AV169" s="139">
        <f t="shared" si="901"/>
        <v>0</v>
      </c>
      <c r="AW169" s="139">
        <f t="shared" si="901"/>
        <v>908193.94</v>
      </c>
      <c r="AX169" s="139">
        <f t="shared" si="901"/>
        <v>0</v>
      </c>
      <c r="AY169" s="139">
        <f t="shared" si="901"/>
        <v>0</v>
      </c>
      <c r="AZ169" s="139">
        <f t="shared" si="901"/>
        <v>0</v>
      </c>
      <c r="BA169" s="139">
        <f t="shared" si="901"/>
        <v>908193.94</v>
      </c>
      <c r="BB169" s="140"/>
      <c r="BC169" s="125"/>
      <c r="BD169" s="76"/>
      <c r="BE169" s="76"/>
      <c r="BF169" s="76"/>
      <c r="BG169" s="76"/>
      <c r="BH169" s="76"/>
      <c r="BI169" s="76"/>
    </row>
    <row r="170" spans="1:61" ht="75">
      <c r="A170" s="63">
        <v>2020</v>
      </c>
      <c r="B170" s="63">
        <v>8324</v>
      </c>
      <c r="C170" s="63">
        <v>3</v>
      </c>
      <c r="D170" s="63">
        <v>5</v>
      </c>
      <c r="E170" s="63">
        <v>1</v>
      </c>
      <c r="F170" s="63">
        <v>2000</v>
      </c>
      <c r="G170" s="63">
        <v>2800</v>
      </c>
      <c r="H170" s="63"/>
      <c r="I170" s="65" t="s">
        <v>7</v>
      </c>
      <c r="J170" s="66" t="s">
        <v>57</v>
      </c>
      <c r="L170" s="141">
        <f>+L171</f>
        <v>908193.94</v>
      </c>
      <c r="M170" s="141">
        <f t="shared" ref="M170:R171" si="902">+M171</f>
        <v>0</v>
      </c>
      <c r="N170" s="141">
        <f t="shared" si="902"/>
        <v>908193.94</v>
      </c>
      <c r="O170" s="141">
        <f t="shared" si="902"/>
        <v>0</v>
      </c>
      <c r="P170" s="141">
        <f t="shared" si="902"/>
        <v>0</v>
      </c>
      <c r="Q170" s="141">
        <f t="shared" si="902"/>
        <v>0</v>
      </c>
      <c r="R170" s="141">
        <f t="shared" si="902"/>
        <v>908193.94</v>
      </c>
      <c r="S170" s="141">
        <f t="shared" ref="S170:S171" si="903">+S171</f>
        <v>0</v>
      </c>
      <c r="T170" s="141">
        <f t="shared" ref="T170:T171" si="904">+T171</f>
        <v>0</v>
      </c>
      <c r="U170" s="141">
        <f t="shared" ref="U170:U171" si="905">+U171</f>
        <v>0</v>
      </c>
      <c r="V170" s="141">
        <f t="shared" ref="V170:V171" si="906">+V171</f>
        <v>0</v>
      </c>
      <c r="W170" s="141">
        <f t="shared" ref="W170:W171" si="907">+W171</f>
        <v>0</v>
      </c>
      <c r="X170" s="141">
        <f t="shared" ref="X170:X171" si="908">+X171</f>
        <v>0</v>
      </c>
      <c r="Y170" s="141">
        <f t="shared" ref="Y170:Y171" si="909">+Y171</f>
        <v>0</v>
      </c>
      <c r="Z170" s="141">
        <f t="shared" ref="Z170:Z171" si="910">+Z171</f>
        <v>0</v>
      </c>
      <c r="AA170" s="141">
        <f t="shared" ref="AA170:AA171" si="911">+AA171</f>
        <v>0</v>
      </c>
      <c r="AB170" s="141">
        <f t="shared" ref="AB170:AB171" si="912">+AB171</f>
        <v>0</v>
      </c>
      <c r="AC170" s="141">
        <f t="shared" ref="AC170:AC171" si="913">+AC171</f>
        <v>0</v>
      </c>
      <c r="AD170" s="141">
        <f t="shared" ref="AD170:AD171" si="914">+AD171</f>
        <v>0</v>
      </c>
      <c r="AE170" s="141">
        <f t="shared" ref="AE170:AE171" si="915">+AE171</f>
        <v>0</v>
      </c>
      <c r="AF170" s="141">
        <f t="shared" ref="AF170:AF171" si="916">+AF171</f>
        <v>0</v>
      </c>
      <c r="AG170" s="141">
        <f t="shared" ref="AG170:AG171" si="917">+AG171</f>
        <v>0</v>
      </c>
      <c r="AH170" s="141">
        <f t="shared" ref="AH170:AH171" si="918">+AH171</f>
        <v>0</v>
      </c>
      <c r="AI170" s="141">
        <f t="shared" ref="AI170:AI171" si="919">+AI171</f>
        <v>0</v>
      </c>
      <c r="AJ170" s="141">
        <f t="shared" ref="AJ170:AJ171" si="920">+AJ171</f>
        <v>0</v>
      </c>
      <c r="AK170" s="141">
        <f t="shared" ref="AK170:AK171" si="921">+AK171</f>
        <v>0</v>
      </c>
      <c r="AL170" s="141">
        <f t="shared" ref="AL170:AL171" si="922">+AL171</f>
        <v>0</v>
      </c>
      <c r="AM170" s="141">
        <f t="shared" ref="AM170:AM171" si="923">+AM171</f>
        <v>0</v>
      </c>
      <c r="AN170" s="141">
        <f t="shared" ref="AN170:AN171" si="924">+AN171</f>
        <v>0</v>
      </c>
      <c r="AO170" s="141">
        <f t="shared" ref="AO170:AO171" si="925">+AO171</f>
        <v>0</v>
      </c>
      <c r="AP170" s="141">
        <f t="shared" ref="AP170:AP171" si="926">+AP171</f>
        <v>0</v>
      </c>
      <c r="AQ170" s="141">
        <f t="shared" ref="AQ170:AQ171" si="927">+AQ171</f>
        <v>0</v>
      </c>
      <c r="AR170" s="141">
        <f t="shared" ref="AR170:AR171" si="928">+AR171</f>
        <v>0</v>
      </c>
      <c r="AS170" s="141">
        <f t="shared" ref="AS170:AS171" si="929">+AS171</f>
        <v>0</v>
      </c>
      <c r="AT170" s="141">
        <f t="shared" ref="AT170:AT171" si="930">+AT171</f>
        <v>0</v>
      </c>
      <c r="AU170" s="141">
        <f t="shared" ref="AU170:AU171" si="931">+AU171</f>
        <v>908193.94</v>
      </c>
      <c r="AV170" s="141">
        <f t="shared" ref="AV170:AV171" si="932">+AV171</f>
        <v>0</v>
      </c>
      <c r="AW170" s="141">
        <f t="shared" ref="AW170:AW171" si="933">+AW171</f>
        <v>908193.94</v>
      </c>
      <c r="AX170" s="141">
        <f t="shared" ref="AX170:AX171" si="934">+AX171</f>
        <v>0</v>
      </c>
      <c r="AY170" s="141">
        <f t="shared" ref="AY170:AY171" si="935">+AY171</f>
        <v>0</v>
      </c>
      <c r="AZ170" s="141">
        <f t="shared" ref="AZ170:AZ171" si="936">+AZ171</f>
        <v>0</v>
      </c>
      <c r="BA170" s="141">
        <f t="shared" ref="BA170:BA171" si="937">+BA171</f>
        <v>908193.94</v>
      </c>
      <c r="BB170" s="142"/>
      <c r="BC170" s="120"/>
      <c r="BD170" s="77"/>
      <c r="BE170" s="77"/>
      <c r="BF170" s="77"/>
      <c r="BG170" s="77"/>
      <c r="BH170" s="77"/>
      <c r="BI170" s="77"/>
    </row>
    <row r="171" spans="1:61" ht="37.5">
      <c r="A171" s="67">
        <v>2020</v>
      </c>
      <c r="B171" s="67">
        <v>8324</v>
      </c>
      <c r="C171" s="67">
        <v>3</v>
      </c>
      <c r="D171" s="67">
        <v>5</v>
      </c>
      <c r="E171" s="67">
        <v>1</v>
      </c>
      <c r="F171" s="67">
        <v>2000</v>
      </c>
      <c r="G171" s="67">
        <v>2800</v>
      </c>
      <c r="H171" s="67">
        <v>282</v>
      </c>
      <c r="I171" s="69" t="s">
        <v>7</v>
      </c>
      <c r="J171" s="70" t="s">
        <v>154</v>
      </c>
      <c r="L171" s="143">
        <f>+L172</f>
        <v>908193.94</v>
      </c>
      <c r="M171" s="143">
        <f t="shared" si="902"/>
        <v>0</v>
      </c>
      <c r="N171" s="143">
        <f t="shared" si="902"/>
        <v>908193.94</v>
      </c>
      <c r="O171" s="143">
        <f t="shared" si="902"/>
        <v>0</v>
      </c>
      <c r="P171" s="143">
        <f t="shared" si="902"/>
        <v>0</v>
      </c>
      <c r="Q171" s="143">
        <f t="shared" si="902"/>
        <v>0</v>
      </c>
      <c r="R171" s="143">
        <f t="shared" si="902"/>
        <v>908193.94</v>
      </c>
      <c r="S171" s="143">
        <f t="shared" si="903"/>
        <v>0</v>
      </c>
      <c r="T171" s="143">
        <f t="shared" si="904"/>
        <v>0</v>
      </c>
      <c r="U171" s="143">
        <f t="shared" si="905"/>
        <v>0</v>
      </c>
      <c r="V171" s="143">
        <f t="shared" si="906"/>
        <v>0</v>
      </c>
      <c r="W171" s="143">
        <f t="shared" si="907"/>
        <v>0</v>
      </c>
      <c r="X171" s="143">
        <f t="shared" si="908"/>
        <v>0</v>
      </c>
      <c r="Y171" s="143">
        <f t="shared" si="909"/>
        <v>0</v>
      </c>
      <c r="Z171" s="143">
        <f t="shared" si="910"/>
        <v>0</v>
      </c>
      <c r="AA171" s="143">
        <f t="shared" si="911"/>
        <v>0</v>
      </c>
      <c r="AB171" s="143">
        <f t="shared" si="912"/>
        <v>0</v>
      </c>
      <c r="AC171" s="143">
        <f t="shared" si="913"/>
        <v>0</v>
      </c>
      <c r="AD171" s="143">
        <f t="shared" si="914"/>
        <v>0</v>
      </c>
      <c r="AE171" s="143">
        <f t="shared" si="915"/>
        <v>0</v>
      </c>
      <c r="AF171" s="143">
        <f t="shared" si="916"/>
        <v>0</v>
      </c>
      <c r="AG171" s="143">
        <f t="shared" si="917"/>
        <v>0</v>
      </c>
      <c r="AH171" s="143">
        <f t="shared" si="918"/>
        <v>0</v>
      </c>
      <c r="AI171" s="143">
        <f t="shared" si="919"/>
        <v>0</v>
      </c>
      <c r="AJ171" s="143">
        <f t="shared" si="920"/>
        <v>0</v>
      </c>
      <c r="AK171" s="143">
        <f t="shared" si="921"/>
        <v>0</v>
      </c>
      <c r="AL171" s="143">
        <f t="shared" si="922"/>
        <v>0</v>
      </c>
      <c r="AM171" s="143">
        <f t="shared" si="923"/>
        <v>0</v>
      </c>
      <c r="AN171" s="143">
        <f t="shared" si="924"/>
        <v>0</v>
      </c>
      <c r="AO171" s="143">
        <f t="shared" si="925"/>
        <v>0</v>
      </c>
      <c r="AP171" s="143">
        <f t="shared" si="926"/>
        <v>0</v>
      </c>
      <c r="AQ171" s="143">
        <f t="shared" si="927"/>
        <v>0</v>
      </c>
      <c r="AR171" s="143">
        <f t="shared" si="928"/>
        <v>0</v>
      </c>
      <c r="AS171" s="143">
        <f t="shared" si="929"/>
        <v>0</v>
      </c>
      <c r="AT171" s="143">
        <f t="shared" si="930"/>
        <v>0</v>
      </c>
      <c r="AU171" s="143">
        <f t="shared" si="931"/>
        <v>908193.94</v>
      </c>
      <c r="AV171" s="143">
        <f t="shared" si="932"/>
        <v>0</v>
      </c>
      <c r="AW171" s="143">
        <f t="shared" si="933"/>
        <v>908193.94</v>
      </c>
      <c r="AX171" s="143">
        <f t="shared" si="934"/>
        <v>0</v>
      </c>
      <c r="AY171" s="143">
        <f t="shared" si="935"/>
        <v>0</v>
      </c>
      <c r="AZ171" s="143">
        <f t="shared" si="936"/>
        <v>0</v>
      </c>
      <c r="BA171" s="143">
        <f t="shared" si="937"/>
        <v>908193.94</v>
      </c>
      <c r="BB171" s="144"/>
      <c r="BC171" s="126"/>
      <c r="BD171" s="78"/>
      <c r="BE171" s="78"/>
      <c r="BF171" s="78"/>
      <c r="BG171" s="78"/>
      <c r="BH171" s="78"/>
      <c r="BI171" s="78"/>
    </row>
    <row r="172" spans="1:61" ht="37.5">
      <c r="A172" s="71">
        <v>2020</v>
      </c>
      <c r="B172" s="71">
        <v>8324</v>
      </c>
      <c r="C172" s="71">
        <v>3</v>
      </c>
      <c r="D172" s="71">
        <v>5</v>
      </c>
      <c r="E172" s="71">
        <v>1</v>
      </c>
      <c r="F172" s="71">
        <v>2000</v>
      </c>
      <c r="G172" s="71">
        <v>2800</v>
      </c>
      <c r="H172" s="71">
        <v>282</v>
      </c>
      <c r="I172" s="72" t="s">
        <v>128</v>
      </c>
      <c r="J172" s="73" t="s">
        <v>154</v>
      </c>
      <c r="L172" s="145">
        <v>908193.94</v>
      </c>
      <c r="M172" s="145">
        <v>0</v>
      </c>
      <c r="N172" s="146">
        <f>+L172</f>
        <v>908193.94</v>
      </c>
      <c r="O172" s="145">
        <v>0</v>
      </c>
      <c r="P172" s="145">
        <v>0</v>
      </c>
      <c r="Q172" s="146">
        <v>0</v>
      </c>
      <c r="R172" s="146">
        <f>+N172+Q172</f>
        <v>908193.94</v>
      </c>
      <c r="S172" s="145">
        <v>0</v>
      </c>
      <c r="T172" s="145">
        <v>0</v>
      </c>
      <c r="U172" s="145">
        <f t="shared" si="769"/>
        <v>0</v>
      </c>
      <c r="V172" s="145">
        <v>0</v>
      </c>
      <c r="W172" s="145">
        <v>0</v>
      </c>
      <c r="X172" s="145">
        <f t="shared" si="770"/>
        <v>0</v>
      </c>
      <c r="Y172" s="145">
        <f t="shared" si="771"/>
        <v>0</v>
      </c>
      <c r="Z172" s="145">
        <v>0</v>
      </c>
      <c r="AA172" s="145">
        <v>0</v>
      </c>
      <c r="AB172" s="145">
        <f t="shared" si="772"/>
        <v>0</v>
      </c>
      <c r="AC172" s="145">
        <v>0</v>
      </c>
      <c r="AD172" s="145">
        <v>0</v>
      </c>
      <c r="AE172" s="145">
        <f t="shared" si="773"/>
        <v>0</v>
      </c>
      <c r="AF172" s="145">
        <f t="shared" si="774"/>
        <v>0</v>
      </c>
      <c r="AG172" s="145">
        <v>0</v>
      </c>
      <c r="AH172" s="145">
        <v>0</v>
      </c>
      <c r="AI172" s="145">
        <f t="shared" si="775"/>
        <v>0</v>
      </c>
      <c r="AJ172" s="145">
        <v>0</v>
      </c>
      <c r="AK172" s="145">
        <v>0</v>
      </c>
      <c r="AL172" s="145">
        <f t="shared" si="776"/>
        <v>0</v>
      </c>
      <c r="AM172" s="145">
        <f t="shared" si="777"/>
        <v>0</v>
      </c>
      <c r="AN172" s="145">
        <v>0</v>
      </c>
      <c r="AO172" s="145">
        <v>0</v>
      </c>
      <c r="AP172" s="145">
        <f t="shared" si="778"/>
        <v>0</v>
      </c>
      <c r="AQ172" s="145">
        <v>0</v>
      </c>
      <c r="AR172" s="145">
        <v>0</v>
      </c>
      <c r="AS172" s="145">
        <f t="shared" si="779"/>
        <v>0</v>
      </c>
      <c r="AT172" s="145">
        <f t="shared" si="780"/>
        <v>0</v>
      </c>
      <c r="AU172" s="145">
        <f t="shared" si="781"/>
        <v>908193.94</v>
      </c>
      <c r="AV172" s="145">
        <f t="shared" si="782"/>
        <v>0</v>
      </c>
      <c r="AW172" s="145">
        <f t="shared" si="783"/>
        <v>908193.94</v>
      </c>
      <c r="AX172" s="145">
        <f t="shared" si="784"/>
        <v>0</v>
      </c>
      <c r="AY172" s="145">
        <f t="shared" si="785"/>
        <v>0</v>
      </c>
      <c r="AZ172" s="145">
        <f t="shared" si="786"/>
        <v>0</v>
      </c>
      <c r="BA172" s="145">
        <f t="shared" si="787"/>
        <v>908193.94</v>
      </c>
      <c r="BB172" s="147">
        <v>1958</v>
      </c>
      <c r="BC172" s="127"/>
      <c r="BD172" s="79"/>
      <c r="BE172" s="79"/>
      <c r="BF172" s="79"/>
      <c r="BG172" s="79"/>
      <c r="BH172" s="147">
        <f>+BB172-BD172-BF172</f>
        <v>1958</v>
      </c>
      <c r="BI172" s="147">
        <f>+BC172-BE172-BG172</f>
        <v>0</v>
      </c>
    </row>
    <row r="173" spans="1:61" ht="75">
      <c r="A173" s="59">
        <v>2020</v>
      </c>
      <c r="B173" s="59">
        <v>8324</v>
      </c>
      <c r="C173" s="59">
        <v>3</v>
      </c>
      <c r="D173" s="59">
        <v>5</v>
      </c>
      <c r="E173" s="59">
        <v>1</v>
      </c>
      <c r="F173" s="59">
        <v>5000</v>
      </c>
      <c r="G173" s="59"/>
      <c r="H173" s="59"/>
      <c r="I173" s="61" t="s">
        <v>7</v>
      </c>
      <c r="J173" s="62" t="s">
        <v>30</v>
      </c>
      <c r="L173" s="139">
        <f>+L174</f>
        <v>150000</v>
      </c>
      <c r="M173" s="139">
        <f t="shared" ref="M173:BA174" si="938">+M174</f>
        <v>0</v>
      </c>
      <c r="N173" s="139">
        <f t="shared" si="938"/>
        <v>150000</v>
      </c>
      <c r="O173" s="139">
        <f t="shared" si="938"/>
        <v>0</v>
      </c>
      <c r="P173" s="139">
        <f t="shared" si="938"/>
        <v>0</v>
      </c>
      <c r="Q173" s="139">
        <f t="shared" si="938"/>
        <v>0</v>
      </c>
      <c r="R173" s="139">
        <f t="shared" si="938"/>
        <v>150000</v>
      </c>
      <c r="S173" s="139">
        <f t="shared" si="938"/>
        <v>149999.6</v>
      </c>
      <c r="T173" s="139">
        <f t="shared" si="938"/>
        <v>0</v>
      </c>
      <c r="U173" s="139">
        <f t="shared" si="938"/>
        <v>149999.6</v>
      </c>
      <c r="V173" s="139">
        <f t="shared" si="938"/>
        <v>0</v>
      </c>
      <c r="W173" s="139">
        <f t="shared" si="938"/>
        <v>0</v>
      </c>
      <c r="X173" s="139">
        <f t="shared" si="938"/>
        <v>0</v>
      </c>
      <c r="Y173" s="139">
        <f t="shared" si="938"/>
        <v>149999.6</v>
      </c>
      <c r="Z173" s="139">
        <f t="shared" si="938"/>
        <v>0</v>
      </c>
      <c r="AA173" s="139">
        <f t="shared" si="938"/>
        <v>0</v>
      </c>
      <c r="AB173" s="139">
        <f t="shared" si="938"/>
        <v>0</v>
      </c>
      <c r="AC173" s="139">
        <f t="shared" si="938"/>
        <v>0</v>
      </c>
      <c r="AD173" s="139">
        <f t="shared" si="938"/>
        <v>0</v>
      </c>
      <c r="AE173" s="139">
        <f t="shared" si="938"/>
        <v>0</v>
      </c>
      <c r="AF173" s="139">
        <f t="shared" si="938"/>
        <v>0</v>
      </c>
      <c r="AG173" s="139">
        <f t="shared" si="938"/>
        <v>0</v>
      </c>
      <c r="AH173" s="139">
        <f t="shared" si="938"/>
        <v>0</v>
      </c>
      <c r="AI173" s="139">
        <f t="shared" si="938"/>
        <v>0</v>
      </c>
      <c r="AJ173" s="139">
        <f t="shared" si="938"/>
        <v>0</v>
      </c>
      <c r="AK173" s="139">
        <f t="shared" si="938"/>
        <v>0</v>
      </c>
      <c r="AL173" s="139">
        <f t="shared" si="938"/>
        <v>0</v>
      </c>
      <c r="AM173" s="139">
        <f t="shared" si="938"/>
        <v>0</v>
      </c>
      <c r="AN173" s="139">
        <f t="shared" si="938"/>
        <v>0</v>
      </c>
      <c r="AO173" s="139">
        <f t="shared" si="938"/>
        <v>0</v>
      </c>
      <c r="AP173" s="139">
        <f t="shared" si="938"/>
        <v>0</v>
      </c>
      <c r="AQ173" s="139">
        <f t="shared" si="938"/>
        <v>0</v>
      </c>
      <c r="AR173" s="139">
        <f t="shared" si="938"/>
        <v>0</v>
      </c>
      <c r="AS173" s="139">
        <f t="shared" si="938"/>
        <v>0</v>
      </c>
      <c r="AT173" s="139">
        <f t="shared" si="938"/>
        <v>0</v>
      </c>
      <c r="AU173" s="139">
        <f t="shared" si="938"/>
        <v>0.39999999999417923</v>
      </c>
      <c r="AV173" s="139">
        <f t="shared" si="938"/>
        <v>0</v>
      </c>
      <c r="AW173" s="139">
        <f t="shared" si="938"/>
        <v>0.39999999999417923</v>
      </c>
      <c r="AX173" s="139">
        <f t="shared" si="938"/>
        <v>0</v>
      </c>
      <c r="AY173" s="139">
        <f t="shared" si="938"/>
        <v>0</v>
      </c>
      <c r="AZ173" s="139">
        <f t="shared" si="938"/>
        <v>0</v>
      </c>
      <c r="BA173" s="139">
        <f t="shared" si="938"/>
        <v>0.39999999999417923</v>
      </c>
      <c r="BB173" s="140"/>
      <c r="BC173" s="125"/>
      <c r="BD173" s="76"/>
      <c r="BE173" s="76"/>
      <c r="BF173" s="76"/>
      <c r="BG173" s="76"/>
      <c r="BH173" s="76"/>
      <c r="BI173" s="76"/>
    </row>
    <row r="174" spans="1:61" ht="37.5">
      <c r="A174" s="63">
        <v>2020</v>
      </c>
      <c r="B174" s="63">
        <v>8324</v>
      </c>
      <c r="C174" s="63">
        <v>3</v>
      </c>
      <c r="D174" s="63">
        <v>5</v>
      </c>
      <c r="E174" s="63">
        <v>1</v>
      </c>
      <c r="F174" s="63">
        <v>5000</v>
      </c>
      <c r="G174" s="63">
        <v>5100</v>
      </c>
      <c r="H174" s="63"/>
      <c r="I174" s="65" t="s">
        <v>7</v>
      </c>
      <c r="J174" s="66" t="s">
        <v>31</v>
      </c>
      <c r="L174" s="141">
        <f>+L175</f>
        <v>150000</v>
      </c>
      <c r="M174" s="141">
        <f t="shared" si="938"/>
        <v>0</v>
      </c>
      <c r="N174" s="141">
        <f t="shared" si="938"/>
        <v>150000</v>
      </c>
      <c r="O174" s="141">
        <f t="shared" si="938"/>
        <v>0</v>
      </c>
      <c r="P174" s="141">
        <f t="shared" si="938"/>
        <v>0</v>
      </c>
      <c r="Q174" s="141">
        <f t="shared" si="938"/>
        <v>0</v>
      </c>
      <c r="R174" s="141">
        <f t="shared" si="938"/>
        <v>150000</v>
      </c>
      <c r="S174" s="141">
        <f t="shared" si="938"/>
        <v>149999.6</v>
      </c>
      <c r="T174" s="141">
        <f t="shared" si="938"/>
        <v>0</v>
      </c>
      <c r="U174" s="141">
        <f t="shared" si="938"/>
        <v>149999.6</v>
      </c>
      <c r="V174" s="141">
        <f t="shared" si="938"/>
        <v>0</v>
      </c>
      <c r="W174" s="141">
        <f t="shared" si="938"/>
        <v>0</v>
      </c>
      <c r="X174" s="141">
        <f t="shared" si="938"/>
        <v>0</v>
      </c>
      <c r="Y174" s="141">
        <f t="shared" si="938"/>
        <v>149999.6</v>
      </c>
      <c r="Z174" s="141">
        <f t="shared" si="938"/>
        <v>0</v>
      </c>
      <c r="AA174" s="141">
        <f t="shared" si="938"/>
        <v>0</v>
      </c>
      <c r="AB174" s="141">
        <f t="shared" si="938"/>
        <v>0</v>
      </c>
      <c r="AC174" s="141">
        <f t="shared" si="938"/>
        <v>0</v>
      </c>
      <c r="AD174" s="141">
        <f t="shared" si="938"/>
        <v>0</v>
      </c>
      <c r="AE174" s="141">
        <f t="shared" si="938"/>
        <v>0</v>
      </c>
      <c r="AF174" s="141">
        <f t="shared" si="938"/>
        <v>0</v>
      </c>
      <c r="AG174" s="141">
        <f t="shared" si="938"/>
        <v>0</v>
      </c>
      <c r="AH174" s="141">
        <f t="shared" si="938"/>
        <v>0</v>
      </c>
      <c r="AI174" s="141">
        <f t="shared" si="938"/>
        <v>0</v>
      </c>
      <c r="AJ174" s="141">
        <f t="shared" si="938"/>
        <v>0</v>
      </c>
      <c r="AK174" s="141">
        <f t="shared" si="938"/>
        <v>0</v>
      </c>
      <c r="AL174" s="141">
        <f t="shared" si="938"/>
        <v>0</v>
      </c>
      <c r="AM174" s="141">
        <f t="shared" si="938"/>
        <v>0</v>
      </c>
      <c r="AN174" s="141">
        <f t="shared" si="938"/>
        <v>0</v>
      </c>
      <c r="AO174" s="141">
        <f t="shared" si="938"/>
        <v>0</v>
      </c>
      <c r="AP174" s="141">
        <f t="shared" si="938"/>
        <v>0</v>
      </c>
      <c r="AQ174" s="141">
        <f t="shared" si="938"/>
        <v>0</v>
      </c>
      <c r="AR174" s="141">
        <f t="shared" si="938"/>
        <v>0</v>
      </c>
      <c r="AS174" s="141">
        <f t="shared" si="938"/>
        <v>0</v>
      </c>
      <c r="AT174" s="141">
        <f t="shared" si="938"/>
        <v>0</v>
      </c>
      <c r="AU174" s="141">
        <f t="shared" si="938"/>
        <v>0.39999999999417923</v>
      </c>
      <c r="AV174" s="141">
        <f t="shared" si="938"/>
        <v>0</v>
      </c>
      <c r="AW174" s="141">
        <f t="shared" si="938"/>
        <v>0.39999999999417923</v>
      </c>
      <c r="AX174" s="141">
        <f t="shared" si="938"/>
        <v>0</v>
      </c>
      <c r="AY174" s="141">
        <f t="shared" si="938"/>
        <v>0</v>
      </c>
      <c r="AZ174" s="141">
        <f t="shared" si="938"/>
        <v>0</v>
      </c>
      <c r="BA174" s="141">
        <f t="shared" si="938"/>
        <v>0.39999999999417923</v>
      </c>
      <c r="BB174" s="142"/>
      <c r="BC174" s="120"/>
      <c r="BD174" s="77"/>
      <c r="BE174" s="77"/>
      <c r="BF174" s="77"/>
      <c r="BG174" s="77"/>
      <c r="BH174" s="77"/>
      <c r="BI174" s="77"/>
    </row>
    <row r="175" spans="1:61" ht="75">
      <c r="A175" s="67">
        <v>2020</v>
      </c>
      <c r="B175" s="67">
        <v>8324</v>
      </c>
      <c r="C175" s="67">
        <v>3</v>
      </c>
      <c r="D175" s="67">
        <v>5</v>
      </c>
      <c r="E175" s="67">
        <v>1</v>
      </c>
      <c r="F175" s="67">
        <v>5000</v>
      </c>
      <c r="G175" s="67">
        <v>5100</v>
      </c>
      <c r="H175" s="67">
        <v>515</v>
      </c>
      <c r="I175" s="69" t="s">
        <v>7</v>
      </c>
      <c r="J175" s="70" t="s">
        <v>33</v>
      </c>
      <c r="L175" s="143">
        <f>+L176</f>
        <v>150000</v>
      </c>
      <c r="M175" s="143">
        <f t="shared" ref="M175:BA175" si="939">+M176</f>
        <v>0</v>
      </c>
      <c r="N175" s="143">
        <f t="shared" si="939"/>
        <v>150000</v>
      </c>
      <c r="O175" s="143">
        <f t="shared" si="939"/>
        <v>0</v>
      </c>
      <c r="P175" s="143">
        <f t="shared" si="939"/>
        <v>0</v>
      </c>
      <c r="Q175" s="143">
        <f t="shared" si="939"/>
        <v>0</v>
      </c>
      <c r="R175" s="143">
        <f t="shared" si="939"/>
        <v>150000</v>
      </c>
      <c r="S175" s="143">
        <f t="shared" si="939"/>
        <v>149999.6</v>
      </c>
      <c r="T175" s="143">
        <f t="shared" si="939"/>
        <v>0</v>
      </c>
      <c r="U175" s="143">
        <f t="shared" si="939"/>
        <v>149999.6</v>
      </c>
      <c r="V175" s="143">
        <f t="shared" si="939"/>
        <v>0</v>
      </c>
      <c r="W175" s="143">
        <f t="shared" si="939"/>
        <v>0</v>
      </c>
      <c r="X175" s="143">
        <f t="shared" si="939"/>
        <v>0</v>
      </c>
      <c r="Y175" s="143">
        <f t="shared" si="939"/>
        <v>149999.6</v>
      </c>
      <c r="Z175" s="143">
        <f t="shared" si="939"/>
        <v>0</v>
      </c>
      <c r="AA175" s="143">
        <f t="shared" si="939"/>
        <v>0</v>
      </c>
      <c r="AB175" s="143">
        <f t="shared" si="939"/>
        <v>0</v>
      </c>
      <c r="AC175" s="143">
        <f t="shared" si="939"/>
        <v>0</v>
      </c>
      <c r="AD175" s="143">
        <f t="shared" si="939"/>
        <v>0</v>
      </c>
      <c r="AE175" s="143">
        <f t="shared" si="939"/>
        <v>0</v>
      </c>
      <c r="AF175" s="143">
        <f t="shared" si="939"/>
        <v>0</v>
      </c>
      <c r="AG175" s="143">
        <f t="shared" si="939"/>
        <v>0</v>
      </c>
      <c r="AH175" s="143">
        <f t="shared" si="939"/>
        <v>0</v>
      </c>
      <c r="AI175" s="143">
        <f t="shared" si="939"/>
        <v>0</v>
      </c>
      <c r="AJ175" s="143">
        <f t="shared" si="939"/>
        <v>0</v>
      </c>
      <c r="AK175" s="143">
        <f t="shared" si="939"/>
        <v>0</v>
      </c>
      <c r="AL175" s="143">
        <f t="shared" si="939"/>
        <v>0</v>
      </c>
      <c r="AM175" s="143">
        <f t="shared" si="939"/>
        <v>0</v>
      </c>
      <c r="AN175" s="143">
        <f t="shared" si="939"/>
        <v>0</v>
      </c>
      <c r="AO175" s="143">
        <f t="shared" si="939"/>
        <v>0</v>
      </c>
      <c r="AP175" s="143">
        <f t="shared" si="939"/>
        <v>0</v>
      </c>
      <c r="AQ175" s="143">
        <f t="shared" si="939"/>
        <v>0</v>
      </c>
      <c r="AR175" s="143">
        <f t="shared" si="939"/>
        <v>0</v>
      </c>
      <c r="AS175" s="143">
        <f t="shared" si="939"/>
        <v>0</v>
      </c>
      <c r="AT175" s="143">
        <f t="shared" si="939"/>
        <v>0</v>
      </c>
      <c r="AU175" s="143">
        <f t="shared" si="939"/>
        <v>0.39999999999417923</v>
      </c>
      <c r="AV175" s="143">
        <f t="shared" si="939"/>
        <v>0</v>
      </c>
      <c r="AW175" s="143">
        <f t="shared" si="939"/>
        <v>0.39999999999417923</v>
      </c>
      <c r="AX175" s="143">
        <f t="shared" si="939"/>
        <v>0</v>
      </c>
      <c r="AY175" s="143">
        <f t="shared" si="939"/>
        <v>0</v>
      </c>
      <c r="AZ175" s="143">
        <f t="shared" si="939"/>
        <v>0</v>
      </c>
      <c r="BA175" s="143">
        <f t="shared" si="939"/>
        <v>0.39999999999417923</v>
      </c>
      <c r="BB175" s="144"/>
      <c r="BC175" s="126"/>
      <c r="BD175" s="78"/>
      <c r="BE175" s="78"/>
      <c r="BF175" s="78"/>
      <c r="BG175" s="78"/>
      <c r="BH175" s="78"/>
      <c r="BI175" s="78"/>
    </row>
    <row r="176" spans="1:61" ht="75">
      <c r="A176" s="71">
        <v>2020</v>
      </c>
      <c r="B176" s="71">
        <v>8324</v>
      </c>
      <c r="C176" s="71">
        <v>3</v>
      </c>
      <c r="D176" s="71">
        <v>5</v>
      </c>
      <c r="E176" s="71">
        <v>1</v>
      </c>
      <c r="F176" s="71">
        <v>5000</v>
      </c>
      <c r="G176" s="71">
        <v>5100</v>
      </c>
      <c r="H176" s="71">
        <v>515</v>
      </c>
      <c r="I176" s="72">
        <v>1</v>
      </c>
      <c r="J176" s="73" t="s">
        <v>33</v>
      </c>
      <c r="L176" s="145">
        <v>150000</v>
      </c>
      <c r="M176" s="145">
        <v>0</v>
      </c>
      <c r="N176" s="146">
        <f>+L176+M176</f>
        <v>150000</v>
      </c>
      <c r="O176" s="145">
        <v>0</v>
      </c>
      <c r="P176" s="145">
        <v>0</v>
      </c>
      <c r="Q176" s="146">
        <v>0</v>
      </c>
      <c r="R176" s="146">
        <f>+N176+Q176</f>
        <v>150000</v>
      </c>
      <c r="S176" s="145">
        <v>149999.6</v>
      </c>
      <c r="T176" s="145">
        <v>0</v>
      </c>
      <c r="U176" s="145">
        <f t="shared" si="769"/>
        <v>149999.6</v>
      </c>
      <c r="V176" s="145">
        <v>0</v>
      </c>
      <c r="W176" s="145">
        <v>0</v>
      </c>
      <c r="X176" s="145">
        <f t="shared" si="770"/>
        <v>0</v>
      </c>
      <c r="Y176" s="145">
        <f t="shared" si="771"/>
        <v>149999.6</v>
      </c>
      <c r="Z176" s="145">
        <v>0</v>
      </c>
      <c r="AA176" s="145">
        <v>0</v>
      </c>
      <c r="AB176" s="145">
        <f t="shared" si="772"/>
        <v>0</v>
      </c>
      <c r="AC176" s="145">
        <v>0</v>
      </c>
      <c r="AD176" s="145">
        <v>0</v>
      </c>
      <c r="AE176" s="145">
        <f t="shared" si="773"/>
        <v>0</v>
      </c>
      <c r="AF176" s="145">
        <f t="shared" si="774"/>
        <v>0</v>
      </c>
      <c r="AG176" s="145">
        <v>0</v>
      </c>
      <c r="AH176" s="145">
        <v>0</v>
      </c>
      <c r="AI176" s="145">
        <f t="shared" si="775"/>
        <v>0</v>
      </c>
      <c r="AJ176" s="145">
        <v>0</v>
      </c>
      <c r="AK176" s="145">
        <v>0</v>
      </c>
      <c r="AL176" s="145">
        <f t="shared" si="776"/>
        <v>0</v>
      </c>
      <c r="AM176" s="145">
        <f t="shared" si="777"/>
        <v>0</v>
      </c>
      <c r="AN176" s="145">
        <v>0</v>
      </c>
      <c r="AO176" s="145">
        <v>0</v>
      </c>
      <c r="AP176" s="145">
        <f t="shared" si="778"/>
        <v>0</v>
      </c>
      <c r="AQ176" s="145">
        <v>0</v>
      </c>
      <c r="AR176" s="145">
        <v>0</v>
      </c>
      <c r="AS176" s="145">
        <f t="shared" si="779"/>
        <v>0</v>
      </c>
      <c r="AT176" s="145">
        <f t="shared" si="780"/>
        <v>0</v>
      </c>
      <c r="AU176" s="145">
        <f t="shared" si="781"/>
        <v>0.39999999999417923</v>
      </c>
      <c r="AV176" s="145">
        <f t="shared" si="782"/>
        <v>0</v>
      </c>
      <c r="AW176" s="145">
        <f t="shared" si="783"/>
        <v>0.39999999999417923</v>
      </c>
      <c r="AX176" s="145">
        <f t="shared" si="784"/>
        <v>0</v>
      </c>
      <c r="AY176" s="145">
        <f t="shared" si="785"/>
        <v>0</v>
      </c>
      <c r="AZ176" s="145">
        <f t="shared" si="786"/>
        <v>0</v>
      </c>
      <c r="BA176" s="145">
        <f t="shared" si="787"/>
        <v>0.39999999999417923</v>
      </c>
      <c r="BB176" s="147">
        <v>5</v>
      </c>
      <c r="BC176" s="127"/>
      <c r="BD176" s="147">
        <v>5</v>
      </c>
      <c r="BE176" s="79"/>
      <c r="BF176" s="79"/>
      <c r="BG176" s="79"/>
      <c r="BH176" s="147">
        <f>+BB176-BD176-BF176</f>
        <v>0</v>
      </c>
      <c r="BI176" s="147">
        <f>+BC176-BE176-BG176</f>
        <v>0</v>
      </c>
    </row>
    <row r="177" spans="1:61" ht="150">
      <c r="A177" s="54">
        <v>2020</v>
      </c>
      <c r="B177" s="54">
        <v>8324</v>
      </c>
      <c r="C177" s="54">
        <v>3</v>
      </c>
      <c r="D177" s="54">
        <v>5</v>
      </c>
      <c r="E177" s="54">
        <v>2</v>
      </c>
      <c r="F177" s="54"/>
      <c r="G177" s="54"/>
      <c r="H177" s="54"/>
      <c r="I177" s="57" t="s">
        <v>7</v>
      </c>
      <c r="J177" s="58" t="s">
        <v>77</v>
      </c>
      <c r="L177" s="137">
        <f>+L178+L182</f>
        <v>90000</v>
      </c>
      <c r="M177" s="137">
        <f t="shared" ref="M177:BA177" si="940">+M178+M182</f>
        <v>0</v>
      </c>
      <c r="N177" s="137">
        <f t="shared" si="940"/>
        <v>90000</v>
      </c>
      <c r="O177" s="137">
        <f t="shared" si="940"/>
        <v>700000</v>
      </c>
      <c r="P177" s="137">
        <f t="shared" si="940"/>
        <v>0</v>
      </c>
      <c r="Q177" s="137">
        <f t="shared" si="940"/>
        <v>700000</v>
      </c>
      <c r="R177" s="137">
        <f t="shared" si="940"/>
        <v>790000</v>
      </c>
      <c r="S177" s="137">
        <f t="shared" si="940"/>
        <v>89999.97</v>
      </c>
      <c r="T177" s="137">
        <f t="shared" si="940"/>
        <v>0</v>
      </c>
      <c r="U177" s="137">
        <f t="shared" si="940"/>
        <v>89999.97</v>
      </c>
      <c r="V177" s="137">
        <f t="shared" si="940"/>
        <v>699100</v>
      </c>
      <c r="W177" s="137">
        <f t="shared" si="940"/>
        <v>0</v>
      </c>
      <c r="X177" s="137">
        <f t="shared" si="940"/>
        <v>699100</v>
      </c>
      <c r="Y177" s="137">
        <f t="shared" si="940"/>
        <v>789099.97</v>
      </c>
      <c r="Z177" s="137">
        <f t="shared" si="940"/>
        <v>0</v>
      </c>
      <c r="AA177" s="137">
        <f t="shared" si="940"/>
        <v>0</v>
      </c>
      <c r="AB177" s="137">
        <f t="shared" si="940"/>
        <v>0</v>
      </c>
      <c r="AC177" s="137">
        <f t="shared" si="940"/>
        <v>0</v>
      </c>
      <c r="AD177" s="137">
        <f t="shared" si="940"/>
        <v>0</v>
      </c>
      <c r="AE177" s="137">
        <f t="shared" si="940"/>
        <v>0</v>
      </c>
      <c r="AF177" s="137">
        <f t="shared" si="940"/>
        <v>0</v>
      </c>
      <c r="AG177" s="137">
        <f t="shared" si="940"/>
        <v>0</v>
      </c>
      <c r="AH177" s="137">
        <f t="shared" si="940"/>
        <v>0</v>
      </c>
      <c r="AI177" s="137">
        <f t="shared" si="940"/>
        <v>0</v>
      </c>
      <c r="AJ177" s="137">
        <f t="shared" si="940"/>
        <v>0</v>
      </c>
      <c r="AK177" s="137">
        <f t="shared" si="940"/>
        <v>0</v>
      </c>
      <c r="AL177" s="137">
        <f t="shared" si="940"/>
        <v>0</v>
      </c>
      <c r="AM177" s="137">
        <f t="shared" si="940"/>
        <v>0</v>
      </c>
      <c r="AN177" s="137">
        <f t="shared" si="940"/>
        <v>0</v>
      </c>
      <c r="AO177" s="137">
        <f t="shared" si="940"/>
        <v>0</v>
      </c>
      <c r="AP177" s="137">
        <f t="shared" si="940"/>
        <v>0</v>
      </c>
      <c r="AQ177" s="137">
        <f t="shared" si="940"/>
        <v>0</v>
      </c>
      <c r="AR177" s="137">
        <f t="shared" si="940"/>
        <v>0</v>
      </c>
      <c r="AS177" s="137">
        <f t="shared" si="940"/>
        <v>0</v>
      </c>
      <c r="AT177" s="137">
        <f t="shared" si="940"/>
        <v>0</v>
      </c>
      <c r="AU177" s="137">
        <f t="shared" si="940"/>
        <v>2.9999999998835847E-2</v>
      </c>
      <c r="AV177" s="137">
        <f t="shared" si="940"/>
        <v>0</v>
      </c>
      <c r="AW177" s="137">
        <f t="shared" si="940"/>
        <v>2.9999999998835847E-2</v>
      </c>
      <c r="AX177" s="137">
        <f t="shared" si="940"/>
        <v>900</v>
      </c>
      <c r="AY177" s="137">
        <f t="shared" si="940"/>
        <v>0</v>
      </c>
      <c r="AZ177" s="137">
        <f t="shared" si="940"/>
        <v>900</v>
      </c>
      <c r="BA177" s="137">
        <f t="shared" si="940"/>
        <v>900.02999999999884</v>
      </c>
      <c r="BB177" s="138"/>
      <c r="BC177" s="118"/>
      <c r="BD177" s="75"/>
      <c r="BE177" s="75"/>
      <c r="BF177" s="75"/>
      <c r="BG177" s="75"/>
      <c r="BH177" s="75"/>
      <c r="BI177" s="75"/>
    </row>
    <row r="178" spans="1:61" ht="37.5">
      <c r="A178" s="59">
        <v>2020</v>
      </c>
      <c r="B178" s="59">
        <v>8324</v>
      </c>
      <c r="C178" s="59">
        <v>3</v>
      </c>
      <c r="D178" s="59">
        <v>5</v>
      </c>
      <c r="E178" s="59">
        <v>2</v>
      </c>
      <c r="F178" s="59">
        <v>3000</v>
      </c>
      <c r="G178" s="59"/>
      <c r="H178" s="59"/>
      <c r="I178" s="61" t="s">
        <v>7</v>
      </c>
      <c r="J178" s="62" t="s">
        <v>17</v>
      </c>
      <c r="L178" s="139">
        <f>+L179</f>
        <v>0</v>
      </c>
      <c r="M178" s="139">
        <f t="shared" ref="M178:BA179" si="941">+M179</f>
        <v>0</v>
      </c>
      <c r="N178" s="139">
        <f t="shared" si="941"/>
        <v>0</v>
      </c>
      <c r="O178" s="139">
        <f t="shared" si="941"/>
        <v>700000</v>
      </c>
      <c r="P178" s="139">
        <f t="shared" si="941"/>
        <v>0</v>
      </c>
      <c r="Q178" s="139">
        <f t="shared" si="941"/>
        <v>700000</v>
      </c>
      <c r="R178" s="139">
        <f t="shared" si="941"/>
        <v>700000</v>
      </c>
      <c r="S178" s="139">
        <f t="shared" si="941"/>
        <v>0</v>
      </c>
      <c r="T178" s="139">
        <f t="shared" si="941"/>
        <v>0</v>
      </c>
      <c r="U178" s="139">
        <f t="shared" si="941"/>
        <v>0</v>
      </c>
      <c r="V178" s="139">
        <f t="shared" si="941"/>
        <v>699100</v>
      </c>
      <c r="W178" s="139">
        <f t="shared" si="941"/>
        <v>0</v>
      </c>
      <c r="X178" s="139">
        <f t="shared" si="941"/>
        <v>699100</v>
      </c>
      <c r="Y178" s="139">
        <f t="shared" si="941"/>
        <v>699100</v>
      </c>
      <c r="Z178" s="139">
        <f t="shared" si="941"/>
        <v>0</v>
      </c>
      <c r="AA178" s="139">
        <f t="shared" si="941"/>
        <v>0</v>
      </c>
      <c r="AB178" s="139">
        <f t="shared" si="941"/>
        <v>0</v>
      </c>
      <c r="AC178" s="139">
        <f t="shared" si="941"/>
        <v>0</v>
      </c>
      <c r="AD178" s="139">
        <f t="shared" si="941"/>
        <v>0</v>
      </c>
      <c r="AE178" s="139">
        <f t="shared" si="941"/>
        <v>0</v>
      </c>
      <c r="AF178" s="139">
        <f t="shared" si="941"/>
        <v>0</v>
      </c>
      <c r="AG178" s="139">
        <f t="shared" si="941"/>
        <v>0</v>
      </c>
      <c r="AH178" s="139">
        <f t="shared" si="941"/>
        <v>0</v>
      </c>
      <c r="AI178" s="139">
        <f t="shared" si="941"/>
        <v>0</v>
      </c>
      <c r="AJ178" s="139">
        <f t="shared" si="941"/>
        <v>0</v>
      </c>
      <c r="AK178" s="139">
        <f t="shared" si="941"/>
        <v>0</v>
      </c>
      <c r="AL178" s="139">
        <f t="shared" si="941"/>
        <v>0</v>
      </c>
      <c r="AM178" s="139">
        <f t="shared" si="941"/>
        <v>0</v>
      </c>
      <c r="AN178" s="139">
        <f t="shared" si="941"/>
        <v>0</v>
      </c>
      <c r="AO178" s="139">
        <f t="shared" si="941"/>
        <v>0</v>
      </c>
      <c r="AP178" s="139">
        <f t="shared" si="941"/>
        <v>0</v>
      </c>
      <c r="AQ178" s="139">
        <f t="shared" si="941"/>
        <v>0</v>
      </c>
      <c r="AR178" s="139">
        <f t="shared" si="941"/>
        <v>0</v>
      </c>
      <c r="AS178" s="139">
        <f t="shared" si="941"/>
        <v>0</v>
      </c>
      <c r="AT178" s="139">
        <f t="shared" si="941"/>
        <v>0</v>
      </c>
      <c r="AU178" s="139">
        <f t="shared" si="941"/>
        <v>0</v>
      </c>
      <c r="AV178" s="139">
        <f t="shared" si="941"/>
        <v>0</v>
      </c>
      <c r="AW178" s="139">
        <f t="shared" si="941"/>
        <v>0</v>
      </c>
      <c r="AX178" s="139">
        <f t="shared" si="941"/>
        <v>900</v>
      </c>
      <c r="AY178" s="139">
        <f t="shared" si="941"/>
        <v>0</v>
      </c>
      <c r="AZ178" s="139">
        <f t="shared" si="941"/>
        <v>900</v>
      </c>
      <c r="BA178" s="139">
        <f t="shared" si="941"/>
        <v>900</v>
      </c>
      <c r="BB178" s="140"/>
      <c r="BC178" s="125"/>
      <c r="BD178" s="76"/>
      <c r="BE178" s="76"/>
      <c r="BF178" s="76"/>
      <c r="BG178" s="76"/>
      <c r="BH178" s="76"/>
      <c r="BI178" s="76"/>
    </row>
    <row r="179" spans="1:61" ht="75">
      <c r="A179" s="63">
        <v>2020</v>
      </c>
      <c r="B179" s="63">
        <v>8324</v>
      </c>
      <c r="C179" s="63">
        <v>3</v>
      </c>
      <c r="D179" s="63">
        <v>5</v>
      </c>
      <c r="E179" s="63">
        <v>2</v>
      </c>
      <c r="F179" s="63">
        <v>3000</v>
      </c>
      <c r="G179" s="63">
        <v>3500</v>
      </c>
      <c r="H179" s="63"/>
      <c r="I179" s="65" t="s">
        <v>7</v>
      </c>
      <c r="J179" s="66" t="s">
        <v>61</v>
      </c>
      <c r="L179" s="141">
        <f>+L180</f>
        <v>0</v>
      </c>
      <c r="M179" s="141">
        <f t="shared" si="941"/>
        <v>0</v>
      </c>
      <c r="N179" s="141">
        <f t="shared" si="941"/>
        <v>0</v>
      </c>
      <c r="O179" s="141">
        <f t="shared" si="941"/>
        <v>700000</v>
      </c>
      <c r="P179" s="141">
        <f t="shared" si="941"/>
        <v>0</v>
      </c>
      <c r="Q179" s="141">
        <f t="shared" si="941"/>
        <v>700000</v>
      </c>
      <c r="R179" s="141">
        <f t="shared" si="941"/>
        <v>700000</v>
      </c>
      <c r="S179" s="141">
        <f t="shared" si="941"/>
        <v>0</v>
      </c>
      <c r="T179" s="141">
        <f t="shared" si="941"/>
        <v>0</v>
      </c>
      <c r="U179" s="141">
        <f t="shared" si="941"/>
        <v>0</v>
      </c>
      <c r="V179" s="141">
        <f t="shared" si="941"/>
        <v>699100</v>
      </c>
      <c r="W179" s="141">
        <f t="shared" si="941"/>
        <v>0</v>
      </c>
      <c r="X179" s="141">
        <f t="shared" si="941"/>
        <v>699100</v>
      </c>
      <c r="Y179" s="141">
        <f t="shared" si="941"/>
        <v>699100</v>
      </c>
      <c r="Z179" s="141">
        <f t="shared" si="941"/>
        <v>0</v>
      </c>
      <c r="AA179" s="141">
        <f t="shared" si="941"/>
        <v>0</v>
      </c>
      <c r="AB179" s="141">
        <f t="shared" si="941"/>
        <v>0</v>
      </c>
      <c r="AC179" s="141">
        <f t="shared" si="941"/>
        <v>0</v>
      </c>
      <c r="AD179" s="141">
        <f t="shared" si="941"/>
        <v>0</v>
      </c>
      <c r="AE179" s="141">
        <f t="shared" si="941"/>
        <v>0</v>
      </c>
      <c r="AF179" s="141">
        <f t="shared" si="941"/>
        <v>0</v>
      </c>
      <c r="AG179" s="141">
        <f t="shared" si="941"/>
        <v>0</v>
      </c>
      <c r="AH179" s="141">
        <f t="shared" si="941"/>
        <v>0</v>
      </c>
      <c r="AI179" s="141">
        <f t="shared" si="941"/>
        <v>0</v>
      </c>
      <c r="AJ179" s="141">
        <f t="shared" si="941"/>
        <v>0</v>
      </c>
      <c r="AK179" s="141">
        <f t="shared" si="941"/>
        <v>0</v>
      </c>
      <c r="AL179" s="141">
        <f t="shared" si="941"/>
        <v>0</v>
      </c>
      <c r="AM179" s="141">
        <f t="shared" si="941"/>
        <v>0</v>
      </c>
      <c r="AN179" s="141">
        <f t="shared" si="941"/>
        <v>0</v>
      </c>
      <c r="AO179" s="141">
        <f t="shared" si="941"/>
        <v>0</v>
      </c>
      <c r="AP179" s="141">
        <f t="shared" si="941"/>
        <v>0</v>
      </c>
      <c r="AQ179" s="141">
        <f t="shared" si="941"/>
        <v>0</v>
      </c>
      <c r="AR179" s="141">
        <f t="shared" si="941"/>
        <v>0</v>
      </c>
      <c r="AS179" s="141">
        <f t="shared" si="941"/>
        <v>0</v>
      </c>
      <c r="AT179" s="141">
        <f t="shared" si="941"/>
        <v>0</v>
      </c>
      <c r="AU179" s="141">
        <f t="shared" si="941"/>
        <v>0</v>
      </c>
      <c r="AV179" s="141">
        <f t="shared" si="941"/>
        <v>0</v>
      </c>
      <c r="AW179" s="141">
        <f t="shared" si="941"/>
        <v>0</v>
      </c>
      <c r="AX179" s="141">
        <f t="shared" si="941"/>
        <v>900</v>
      </c>
      <c r="AY179" s="141">
        <f t="shared" si="941"/>
        <v>0</v>
      </c>
      <c r="AZ179" s="141">
        <f t="shared" si="941"/>
        <v>900</v>
      </c>
      <c r="BA179" s="141">
        <f t="shared" si="941"/>
        <v>900</v>
      </c>
      <c r="BB179" s="142"/>
      <c r="BC179" s="120"/>
      <c r="BD179" s="77"/>
      <c r="BE179" s="77"/>
      <c r="BF179" s="77"/>
      <c r="BG179" s="77"/>
      <c r="BH179" s="77"/>
      <c r="BI179" s="77"/>
    </row>
    <row r="180" spans="1:61" ht="112.5">
      <c r="A180" s="67">
        <v>2020</v>
      </c>
      <c r="B180" s="67">
        <v>8324</v>
      </c>
      <c r="C180" s="67">
        <v>3</v>
      </c>
      <c r="D180" s="67">
        <v>5</v>
      </c>
      <c r="E180" s="67">
        <v>2</v>
      </c>
      <c r="F180" s="67">
        <v>3000</v>
      </c>
      <c r="G180" s="67">
        <v>3500</v>
      </c>
      <c r="H180" s="67">
        <v>353</v>
      </c>
      <c r="I180" s="69" t="s">
        <v>7</v>
      </c>
      <c r="J180" s="103" t="s">
        <v>62</v>
      </c>
      <c r="L180" s="143">
        <f t="shared" ref="L180:N180" si="942">+L181</f>
        <v>0</v>
      </c>
      <c r="M180" s="143">
        <f t="shared" si="942"/>
        <v>0</v>
      </c>
      <c r="N180" s="143">
        <f t="shared" si="942"/>
        <v>0</v>
      </c>
      <c r="O180" s="143">
        <f>+O181</f>
        <v>700000</v>
      </c>
      <c r="P180" s="143">
        <f t="shared" ref="P180:BA180" si="943">+P181</f>
        <v>0</v>
      </c>
      <c r="Q180" s="143">
        <f t="shared" si="943"/>
        <v>700000</v>
      </c>
      <c r="R180" s="143">
        <f t="shared" si="943"/>
        <v>700000</v>
      </c>
      <c r="S180" s="143">
        <f t="shared" si="943"/>
        <v>0</v>
      </c>
      <c r="T180" s="143">
        <f t="shared" si="943"/>
        <v>0</v>
      </c>
      <c r="U180" s="143">
        <f t="shared" si="943"/>
        <v>0</v>
      </c>
      <c r="V180" s="143">
        <f t="shared" si="943"/>
        <v>699100</v>
      </c>
      <c r="W180" s="143">
        <f t="shared" si="943"/>
        <v>0</v>
      </c>
      <c r="X180" s="143">
        <f t="shared" si="943"/>
        <v>699100</v>
      </c>
      <c r="Y180" s="143">
        <f t="shared" si="943"/>
        <v>699100</v>
      </c>
      <c r="Z180" s="143">
        <f t="shared" si="943"/>
        <v>0</v>
      </c>
      <c r="AA180" s="143">
        <f t="shared" si="943"/>
        <v>0</v>
      </c>
      <c r="AB180" s="143">
        <f t="shared" si="943"/>
        <v>0</v>
      </c>
      <c r="AC180" s="143">
        <f t="shared" si="943"/>
        <v>0</v>
      </c>
      <c r="AD180" s="143">
        <f t="shared" si="943"/>
        <v>0</v>
      </c>
      <c r="AE180" s="143">
        <f t="shared" si="943"/>
        <v>0</v>
      </c>
      <c r="AF180" s="143">
        <f t="shared" si="943"/>
        <v>0</v>
      </c>
      <c r="AG180" s="143">
        <f t="shared" si="943"/>
        <v>0</v>
      </c>
      <c r="AH180" s="143">
        <f t="shared" si="943"/>
        <v>0</v>
      </c>
      <c r="AI180" s="143">
        <f t="shared" si="943"/>
        <v>0</v>
      </c>
      <c r="AJ180" s="143">
        <f t="shared" si="943"/>
        <v>0</v>
      </c>
      <c r="AK180" s="143">
        <f t="shared" si="943"/>
        <v>0</v>
      </c>
      <c r="AL180" s="143">
        <f t="shared" si="943"/>
        <v>0</v>
      </c>
      <c r="AM180" s="143">
        <f t="shared" si="943"/>
        <v>0</v>
      </c>
      <c r="AN180" s="143">
        <f t="shared" si="943"/>
        <v>0</v>
      </c>
      <c r="AO180" s="143">
        <f t="shared" si="943"/>
        <v>0</v>
      </c>
      <c r="AP180" s="143">
        <f t="shared" si="943"/>
        <v>0</v>
      </c>
      <c r="AQ180" s="143">
        <f t="shared" si="943"/>
        <v>0</v>
      </c>
      <c r="AR180" s="143">
        <f t="shared" si="943"/>
        <v>0</v>
      </c>
      <c r="AS180" s="143">
        <f t="shared" si="943"/>
        <v>0</v>
      </c>
      <c r="AT180" s="143">
        <f t="shared" si="943"/>
        <v>0</v>
      </c>
      <c r="AU180" s="143">
        <f t="shared" si="943"/>
        <v>0</v>
      </c>
      <c r="AV180" s="143">
        <f t="shared" si="943"/>
        <v>0</v>
      </c>
      <c r="AW180" s="143">
        <f t="shared" si="943"/>
        <v>0</v>
      </c>
      <c r="AX180" s="143">
        <f t="shared" si="943"/>
        <v>900</v>
      </c>
      <c r="AY180" s="143">
        <f t="shared" si="943"/>
        <v>0</v>
      </c>
      <c r="AZ180" s="143">
        <f t="shared" si="943"/>
        <v>900</v>
      </c>
      <c r="BA180" s="143">
        <f t="shared" si="943"/>
        <v>900</v>
      </c>
      <c r="BB180" s="144"/>
      <c r="BC180" s="126"/>
      <c r="BD180" s="78"/>
      <c r="BE180" s="78"/>
      <c r="BF180" s="78"/>
      <c r="BG180" s="78"/>
      <c r="BH180" s="78"/>
      <c r="BI180" s="78"/>
    </row>
    <row r="181" spans="1:61" ht="75">
      <c r="A181" s="71">
        <v>2020</v>
      </c>
      <c r="B181" s="71">
        <v>8324</v>
      </c>
      <c r="C181" s="71">
        <v>3</v>
      </c>
      <c r="D181" s="71">
        <v>5</v>
      </c>
      <c r="E181" s="71">
        <v>2</v>
      </c>
      <c r="F181" s="71">
        <v>3000</v>
      </c>
      <c r="G181" s="71">
        <v>3500</v>
      </c>
      <c r="H181" s="71">
        <v>353</v>
      </c>
      <c r="I181" s="72" t="s">
        <v>128</v>
      </c>
      <c r="J181" s="73" t="s">
        <v>63</v>
      </c>
      <c r="L181" s="145">
        <v>0</v>
      </c>
      <c r="M181" s="145">
        <v>0</v>
      </c>
      <c r="N181" s="146">
        <v>0</v>
      </c>
      <c r="O181" s="145">
        <v>700000</v>
      </c>
      <c r="P181" s="145">
        <v>0</v>
      </c>
      <c r="Q181" s="146">
        <f>+O181</f>
        <v>700000</v>
      </c>
      <c r="R181" s="146">
        <f>+N181+Q181</f>
        <v>700000</v>
      </c>
      <c r="S181" s="145">
        <v>0</v>
      </c>
      <c r="T181" s="145">
        <v>0</v>
      </c>
      <c r="U181" s="145">
        <f t="shared" ref="U181:U208" si="944">+S181+T181</f>
        <v>0</v>
      </c>
      <c r="V181" s="145">
        <v>699100</v>
      </c>
      <c r="W181" s="145">
        <v>0</v>
      </c>
      <c r="X181" s="145">
        <f t="shared" ref="X181:X208" si="945">+V181+W181</f>
        <v>699100</v>
      </c>
      <c r="Y181" s="145">
        <f t="shared" ref="Y181:Y208" si="946">+U181+X181</f>
        <v>699100</v>
      </c>
      <c r="Z181" s="145">
        <v>0</v>
      </c>
      <c r="AA181" s="145">
        <v>0</v>
      </c>
      <c r="AB181" s="145">
        <f t="shared" ref="AB181:AB208" si="947">+Z181+AA181</f>
        <v>0</v>
      </c>
      <c r="AC181" s="145">
        <v>0</v>
      </c>
      <c r="AD181" s="145">
        <v>0</v>
      </c>
      <c r="AE181" s="145">
        <f t="shared" ref="AE181:AE208" si="948">+AC181+AD181</f>
        <v>0</v>
      </c>
      <c r="AF181" s="145">
        <f t="shared" ref="AF181:AF208" si="949">+AB181+AE181</f>
        <v>0</v>
      </c>
      <c r="AG181" s="145">
        <v>0</v>
      </c>
      <c r="AH181" s="145">
        <v>0</v>
      </c>
      <c r="AI181" s="145">
        <f t="shared" ref="AI181:AI208" si="950">+AG181+AH181</f>
        <v>0</v>
      </c>
      <c r="AJ181" s="145">
        <v>0</v>
      </c>
      <c r="AK181" s="145">
        <v>0</v>
      </c>
      <c r="AL181" s="145">
        <f t="shared" ref="AL181:AL208" si="951">+AJ181+AK181</f>
        <v>0</v>
      </c>
      <c r="AM181" s="145">
        <f t="shared" ref="AM181:AM208" si="952">+AI181+AL181</f>
        <v>0</v>
      </c>
      <c r="AN181" s="145">
        <v>0</v>
      </c>
      <c r="AO181" s="145">
        <v>0</v>
      </c>
      <c r="AP181" s="145">
        <f t="shared" ref="AP181:AP208" si="953">+AN181+AO181</f>
        <v>0</v>
      </c>
      <c r="AQ181" s="145">
        <v>0</v>
      </c>
      <c r="AR181" s="145">
        <v>0</v>
      </c>
      <c r="AS181" s="145">
        <f t="shared" ref="AS181:AS208" si="954">+AQ181+AR181</f>
        <v>0</v>
      </c>
      <c r="AT181" s="145">
        <f t="shared" ref="AT181:AT208" si="955">+AP181+AS181</f>
        <v>0</v>
      </c>
      <c r="AU181" s="145">
        <f t="shared" ref="AU181:AU208" si="956">+L181-S181-Z181-AG181-AN181</f>
        <v>0</v>
      </c>
      <c r="AV181" s="145">
        <f t="shared" ref="AV181:AV208" si="957">+M181-T181-AA181-AH181-AO181</f>
        <v>0</v>
      </c>
      <c r="AW181" s="145">
        <f t="shared" ref="AW181:AW208" si="958">+N181-U181-AB181-AI181-AP181</f>
        <v>0</v>
      </c>
      <c r="AX181" s="145">
        <f t="shared" ref="AX181:AX208" si="959">+O181-V181-AC181-AJ181-AQ181</f>
        <v>900</v>
      </c>
      <c r="AY181" s="145">
        <f t="shared" ref="AY181:AY208" si="960">+P181-W181-AD181-AK181-AR181</f>
        <v>0</v>
      </c>
      <c r="AZ181" s="145">
        <f t="shared" ref="AZ181:AZ208" si="961">+Q181-X181-AE181-AL181-AS181</f>
        <v>900</v>
      </c>
      <c r="BA181" s="145">
        <f t="shared" ref="BA181:BA208" si="962">+R181-Y181-AF181-AM181-AT181</f>
        <v>900</v>
      </c>
      <c r="BB181" s="147">
        <v>1</v>
      </c>
      <c r="BC181" s="127"/>
      <c r="BD181" s="147">
        <v>1</v>
      </c>
      <c r="BE181" s="79"/>
      <c r="BF181" s="79"/>
      <c r="BG181" s="79"/>
      <c r="BH181" s="147">
        <f>+BB181-BD181-BF181</f>
        <v>0</v>
      </c>
      <c r="BI181" s="147">
        <f>+BC181-BE181-BG181</f>
        <v>0</v>
      </c>
    </row>
    <row r="182" spans="1:61" ht="75">
      <c r="A182" s="59">
        <v>2020</v>
      </c>
      <c r="B182" s="59">
        <v>8324</v>
      </c>
      <c r="C182" s="59">
        <v>3</v>
      </c>
      <c r="D182" s="59">
        <v>5</v>
      </c>
      <c r="E182" s="59">
        <v>2</v>
      </c>
      <c r="F182" s="59">
        <v>5000</v>
      </c>
      <c r="G182" s="59"/>
      <c r="H182" s="59"/>
      <c r="I182" s="61" t="s">
        <v>7</v>
      </c>
      <c r="J182" s="62" t="s">
        <v>30</v>
      </c>
      <c r="L182" s="139">
        <f>+L183</f>
        <v>90000</v>
      </c>
      <c r="M182" s="139">
        <f t="shared" ref="M182:BA182" si="963">+M183</f>
        <v>0</v>
      </c>
      <c r="N182" s="139">
        <f t="shared" si="963"/>
        <v>90000</v>
      </c>
      <c r="O182" s="139">
        <f t="shared" si="963"/>
        <v>0</v>
      </c>
      <c r="P182" s="139">
        <f t="shared" si="963"/>
        <v>0</v>
      </c>
      <c r="Q182" s="139">
        <f t="shared" si="963"/>
        <v>0</v>
      </c>
      <c r="R182" s="139">
        <f t="shared" si="963"/>
        <v>90000</v>
      </c>
      <c r="S182" s="139">
        <f t="shared" si="963"/>
        <v>89999.97</v>
      </c>
      <c r="T182" s="139">
        <f t="shared" si="963"/>
        <v>0</v>
      </c>
      <c r="U182" s="139">
        <f t="shared" si="963"/>
        <v>89999.97</v>
      </c>
      <c r="V182" s="139">
        <f t="shared" si="963"/>
        <v>0</v>
      </c>
      <c r="W182" s="139">
        <f t="shared" si="963"/>
        <v>0</v>
      </c>
      <c r="X182" s="139">
        <f t="shared" si="963"/>
        <v>0</v>
      </c>
      <c r="Y182" s="139">
        <f t="shared" si="963"/>
        <v>89999.97</v>
      </c>
      <c r="Z182" s="139">
        <f t="shared" si="963"/>
        <v>0</v>
      </c>
      <c r="AA182" s="139">
        <f t="shared" si="963"/>
        <v>0</v>
      </c>
      <c r="AB182" s="139">
        <f t="shared" si="963"/>
        <v>0</v>
      </c>
      <c r="AC182" s="139">
        <f t="shared" si="963"/>
        <v>0</v>
      </c>
      <c r="AD182" s="139">
        <f t="shared" si="963"/>
        <v>0</v>
      </c>
      <c r="AE182" s="139">
        <f t="shared" si="963"/>
        <v>0</v>
      </c>
      <c r="AF182" s="139">
        <f t="shared" si="963"/>
        <v>0</v>
      </c>
      <c r="AG182" s="139">
        <f t="shared" si="963"/>
        <v>0</v>
      </c>
      <c r="AH182" s="139">
        <f t="shared" si="963"/>
        <v>0</v>
      </c>
      <c r="AI182" s="139">
        <f t="shared" si="963"/>
        <v>0</v>
      </c>
      <c r="AJ182" s="139">
        <f t="shared" si="963"/>
        <v>0</v>
      </c>
      <c r="AK182" s="139">
        <f t="shared" si="963"/>
        <v>0</v>
      </c>
      <c r="AL182" s="139">
        <f t="shared" si="963"/>
        <v>0</v>
      </c>
      <c r="AM182" s="139">
        <f t="shared" si="963"/>
        <v>0</v>
      </c>
      <c r="AN182" s="139">
        <f t="shared" si="963"/>
        <v>0</v>
      </c>
      <c r="AO182" s="139">
        <f t="shared" si="963"/>
        <v>0</v>
      </c>
      <c r="AP182" s="139">
        <f t="shared" si="963"/>
        <v>0</v>
      </c>
      <c r="AQ182" s="139">
        <f t="shared" si="963"/>
        <v>0</v>
      </c>
      <c r="AR182" s="139">
        <f t="shared" si="963"/>
        <v>0</v>
      </c>
      <c r="AS182" s="139">
        <f t="shared" si="963"/>
        <v>0</v>
      </c>
      <c r="AT182" s="139">
        <f t="shared" si="963"/>
        <v>0</v>
      </c>
      <c r="AU182" s="139">
        <f t="shared" si="963"/>
        <v>2.9999999998835847E-2</v>
      </c>
      <c r="AV182" s="139">
        <f t="shared" si="963"/>
        <v>0</v>
      </c>
      <c r="AW182" s="139">
        <f t="shared" si="963"/>
        <v>2.9999999998835847E-2</v>
      </c>
      <c r="AX182" s="139">
        <f t="shared" si="963"/>
        <v>0</v>
      </c>
      <c r="AY182" s="139">
        <f t="shared" si="963"/>
        <v>0</v>
      </c>
      <c r="AZ182" s="139">
        <f t="shared" si="963"/>
        <v>0</v>
      </c>
      <c r="BA182" s="139">
        <f t="shared" si="963"/>
        <v>2.9999999998835847E-2</v>
      </c>
      <c r="BB182" s="140"/>
      <c r="BC182" s="125"/>
      <c r="BD182" s="76"/>
      <c r="BE182" s="76"/>
      <c r="BF182" s="76"/>
      <c r="BG182" s="76"/>
      <c r="BH182" s="76"/>
      <c r="BI182" s="76"/>
    </row>
    <row r="183" spans="1:61" ht="37.5">
      <c r="A183" s="63">
        <v>2020</v>
      </c>
      <c r="B183" s="63">
        <v>8324</v>
      </c>
      <c r="C183" s="63">
        <v>3</v>
      </c>
      <c r="D183" s="63">
        <v>5</v>
      </c>
      <c r="E183" s="63">
        <v>2</v>
      </c>
      <c r="F183" s="63">
        <v>5000</v>
      </c>
      <c r="G183" s="63">
        <v>5100</v>
      </c>
      <c r="H183" s="63"/>
      <c r="I183" s="65" t="s">
        <v>7</v>
      </c>
      <c r="J183" s="66" t="s">
        <v>31</v>
      </c>
      <c r="L183" s="141">
        <f>+L184</f>
        <v>90000</v>
      </c>
      <c r="M183" s="141">
        <f t="shared" ref="M183:BA184" si="964">+M184</f>
        <v>0</v>
      </c>
      <c r="N183" s="141">
        <f t="shared" si="964"/>
        <v>90000</v>
      </c>
      <c r="O183" s="141">
        <f t="shared" si="964"/>
        <v>0</v>
      </c>
      <c r="P183" s="141">
        <f t="shared" si="964"/>
        <v>0</v>
      </c>
      <c r="Q183" s="141">
        <f t="shared" si="964"/>
        <v>0</v>
      </c>
      <c r="R183" s="141">
        <f t="shared" si="964"/>
        <v>90000</v>
      </c>
      <c r="S183" s="141">
        <f t="shared" si="964"/>
        <v>89999.97</v>
      </c>
      <c r="T183" s="141">
        <f t="shared" si="964"/>
        <v>0</v>
      </c>
      <c r="U183" s="141">
        <f t="shared" si="964"/>
        <v>89999.97</v>
      </c>
      <c r="V183" s="141">
        <f t="shared" si="964"/>
        <v>0</v>
      </c>
      <c r="W183" s="141">
        <f t="shared" si="964"/>
        <v>0</v>
      </c>
      <c r="X183" s="141">
        <f t="shared" si="964"/>
        <v>0</v>
      </c>
      <c r="Y183" s="141">
        <f t="shared" si="964"/>
        <v>89999.97</v>
      </c>
      <c r="Z183" s="141">
        <f t="shared" si="964"/>
        <v>0</v>
      </c>
      <c r="AA183" s="141">
        <f t="shared" si="964"/>
        <v>0</v>
      </c>
      <c r="AB183" s="141">
        <f t="shared" si="964"/>
        <v>0</v>
      </c>
      <c r="AC183" s="141">
        <f t="shared" si="964"/>
        <v>0</v>
      </c>
      <c r="AD183" s="141">
        <f t="shared" si="964"/>
        <v>0</v>
      </c>
      <c r="AE183" s="141">
        <f t="shared" si="964"/>
        <v>0</v>
      </c>
      <c r="AF183" s="141">
        <f t="shared" si="964"/>
        <v>0</v>
      </c>
      <c r="AG183" s="141">
        <f t="shared" si="964"/>
        <v>0</v>
      </c>
      <c r="AH183" s="141">
        <f t="shared" si="964"/>
        <v>0</v>
      </c>
      <c r="AI183" s="141">
        <f t="shared" si="964"/>
        <v>0</v>
      </c>
      <c r="AJ183" s="141">
        <f t="shared" si="964"/>
        <v>0</v>
      </c>
      <c r="AK183" s="141">
        <f t="shared" si="964"/>
        <v>0</v>
      </c>
      <c r="AL183" s="141">
        <f t="shared" si="964"/>
        <v>0</v>
      </c>
      <c r="AM183" s="141">
        <f t="shared" si="964"/>
        <v>0</v>
      </c>
      <c r="AN183" s="141">
        <f t="shared" si="964"/>
        <v>0</v>
      </c>
      <c r="AO183" s="141">
        <f t="shared" si="964"/>
        <v>0</v>
      </c>
      <c r="AP183" s="141">
        <f t="shared" si="964"/>
        <v>0</v>
      </c>
      <c r="AQ183" s="141">
        <f t="shared" si="964"/>
        <v>0</v>
      </c>
      <c r="AR183" s="141">
        <f t="shared" si="964"/>
        <v>0</v>
      </c>
      <c r="AS183" s="141">
        <f t="shared" si="964"/>
        <v>0</v>
      </c>
      <c r="AT183" s="141">
        <f t="shared" si="964"/>
        <v>0</v>
      </c>
      <c r="AU183" s="141">
        <f t="shared" si="964"/>
        <v>2.9999999998835847E-2</v>
      </c>
      <c r="AV183" s="141">
        <f t="shared" si="964"/>
        <v>0</v>
      </c>
      <c r="AW183" s="141">
        <f t="shared" si="964"/>
        <v>2.9999999998835847E-2</v>
      </c>
      <c r="AX183" s="141">
        <f t="shared" si="964"/>
        <v>0</v>
      </c>
      <c r="AY183" s="141">
        <f t="shared" si="964"/>
        <v>0</v>
      </c>
      <c r="AZ183" s="141">
        <f t="shared" si="964"/>
        <v>0</v>
      </c>
      <c r="BA183" s="141">
        <f t="shared" si="964"/>
        <v>2.9999999998835847E-2</v>
      </c>
      <c r="BB183" s="142"/>
      <c r="BC183" s="120"/>
      <c r="BD183" s="77"/>
      <c r="BE183" s="77"/>
      <c r="BF183" s="77"/>
      <c r="BG183" s="77"/>
      <c r="BH183" s="77"/>
      <c r="BI183" s="77"/>
    </row>
    <row r="184" spans="1:61" ht="75">
      <c r="A184" s="67">
        <v>2020</v>
      </c>
      <c r="B184" s="67">
        <v>8324</v>
      </c>
      <c r="C184" s="67">
        <v>3</v>
      </c>
      <c r="D184" s="67">
        <v>5</v>
      </c>
      <c r="E184" s="67">
        <v>2</v>
      </c>
      <c r="F184" s="67">
        <v>5000</v>
      </c>
      <c r="G184" s="67">
        <v>5100</v>
      </c>
      <c r="H184" s="67">
        <v>515</v>
      </c>
      <c r="I184" s="69" t="s">
        <v>7</v>
      </c>
      <c r="J184" s="81" t="s">
        <v>33</v>
      </c>
      <c r="L184" s="143">
        <f>+L185</f>
        <v>90000</v>
      </c>
      <c r="M184" s="143">
        <f t="shared" si="964"/>
        <v>0</v>
      </c>
      <c r="N184" s="143">
        <f t="shared" si="964"/>
        <v>90000</v>
      </c>
      <c r="O184" s="143">
        <f t="shared" si="964"/>
        <v>0</v>
      </c>
      <c r="P184" s="143">
        <f t="shared" si="964"/>
        <v>0</v>
      </c>
      <c r="Q184" s="143">
        <f t="shared" si="964"/>
        <v>0</v>
      </c>
      <c r="R184" s="143">
        <f t="shared" si="964"/>
        <v>90000</v>
      </c>
      <c r="S184" s="143">
        <f t="shared" si="964"/>
        <v>89999.97</v>
      </c>
      <c r="T184" s="143">
        <f t="shared" si="964"/>
        <v>0</v>
      </c>
      <c r="U184" s="143">
        <f t="shared" si="964"/>
        <v>89999.97</v>
      </c>
      <c r="V184" s="143">
        <f t="shared" si="964"/>
        <v>0</v>
      </c>
      <c r="W184" s="143">
        <f t="shared" si="964"/>
        <v>0</v>
      </c>
      <c r="X184" s="143">
        <f t="shared" si="964"/>
        <v>0</v>
      </c>
      <c r="Y184" s="143">
        <f t="shared" si="964"/>
        <v>89999.97</v>
      </c>
      <c r="Z184" s="143">
        <f t="shared" si="964"/>
        <v>0</v>
      </c>
      <c r="AA184" s="143">
        <f t="shared" si="964"/>
        <v>0</v>
      </c>
      <c r="AB184" s="143">
        <f t="shared" si="964"/>
        <v>0</v>
      </c>
      <c r="AC184" s="143">
        <f t="shared" si="964"/>
        <v>0</v>
      </c>
      <c r="AD184" s="143">
        <f t="shared" si="964"/>
        <v>0</v>
      </c>
      <c r="AE184" s="143">
        <f t="shared" si="964"/>
        <v>0</v>
      </c>
      <c r="AF184" s="143">
        <f t="shared" si="964"/>
        <v>0</v>
      </c>
      <c r="AG184" s="143">
        <f t="shared" si="964"/>
        <v>0</v>
      </c>
      <c r="AH184" s="143">
        <f t="shared" si="964"/>
        <v>0</v>
      </c>
      <c r="AI184" s="143">
        <f t="shared" si="964"/>
        <v>0</v>
      </c>
      <c r="AJ184" s="143">
        <f t="shared" si="964"/>
        <v>0</v>
      </c>
      <c r="AK184" s="143">
        <f t="shared" si="964"/>
        <v>0</v>
      </c>
      <c r="AL184" s="143">
        <f t="shared" si="964"/>
        <v>0</v>
      </c>
      <c r="AM184" s="143">
        <f t="shared" si="964"/>
        <v>0</v>
      </c>
      <c r="AN184" s="143">
        <f t="shared" si="964"/>
        <v>0</v>
      </c>
      <c r="AO184" s="143">
        <f t="shared" si="964"/>
        <v>0</v>
      </c>
      <c r="AP184" s="143">
        <f t="shared" si="964"/>
        <v>0</v>
      </c>
      <c r="AQ184" s="143">
        <f t="shared" si="964"/>
        <v>0</v>
      </c>
      <c r="AR184" s="143">
        <f t="shared" si="964"/>
        <v>0</v>
      </c>
      <c r="AS184" s="143">
        <f t="shared" si="964"/>
        <v>0</v>
      </c>
      <c r="AT184" s="143">
        <f t="shared" si="964"/>
        <v>0</v>
      </c>
      <c r="AU184" s="143">
        <f t="shared" si="964"/>
        <v>2.9999999998835847E-2</v>
      </c>
      <c r="AV184" s="143">
        <f t="shared" si="964"/>
        <v>0</v>
      </c>
      <c r="AW184" s="143">
        <f t="shared" si="964"/>
        <v>2.9999999998835847E-2</v>
      </c>
      <c r="AX184" s="143">
        <f t="shared" si="964"/>
        <v>0</v>
      </c>
      <c r="AY184" s="143">
        <f t="shared" si="964"/>
        <v>0</v>
      </c>
      <c r="AZ184" s="143">
        <f t="shared" si="964"/>
        <v>0</v>
      </c>
      <c r="BA184" s="143">
        <f t="shared" si="964"/>
        <v>2.9999999998835847E-2</v>
      </c>
      <c r="BB184" s="148"/>
      <c r="BC184" s="128"/>
      <c r="BD184" s="78"/>
      <c r="BE184" s="78"/>
      <c r="BF184" s="78"/>
      <c r="BG184" s="78"/>
      <c r="BH184" s="78"/>
      <c r="BI184" s="78"/>
    </row>
    <row r="185" spans="1:61" ht="75">
      <c r="A185" s="71">
        <v>2020</v>
      </c>
      <c r="B185" s="71">
        <v>8324</v>
      </c>
      <c r="C185" s="71">
        <v>3</v>
      </c>
      <c r="D185" s="71">
        <v>5</v>
      </c>
      <c r="E185" s="71">
        <v>2</v>
      </c>
      <c r="F185" s="71">
        <v>5000</v>
      </c>
      <c r="G185" s="71">
        <v>5100</v>
      </c>
      <c r="H185" s="71">
        <v>515</v>
      </c>
      <c r="I185" s="72" t="s">
        <v>128</v>
      </c>
      <c r="J185" s="73" t="s">
        <v>33</v>
      </c>
      <c r="L185" s="145">
        <v>90000</v>
      </c>
      <c r="M185" s="145">
        <v>0</v>
      </c>
      <c r="N185" s="146">
        <f>+L185</f>
        <v>90000</v>
      </c>
      <c r="O185" s="145">
        <v>0</v>
      </c>
      <c r="P185" s="145">
        <v>0</v>
      </c>
      <c r="Q185" s="146">
        <v>0</v>
      </c>
      <c r="R185" s="146">
        <f>+N185+Q185</f>
        <v>90000</v>
      </c>
      <c r="S185" s="145">
        <v>89999.97</v>
      </c>
      <c r="T185" s="145">
        <v>0</v>
      </c>
      <c r="U185" s="145">
        <f t="shared" si="944"/>
        <v>89999.97</v>
      </c>
      <c r="V185" s="145">
        <v>0</v>
      </c>
      <c r="W185" s="145">
        <v>0</v>
      </c>
      <c r="X185" s="145">
        <f t="shared" si="945"/>
        <v>0</v>
      </c>
      <c r="Y185" s="145">
        <f t="shared" si="946"/>
        <v>89999.97</v>
      </c>
      <c r="Z185" s="145">
        <v>0</v>
      </c>
      <c r="AA185" s="145">
        <v>0</v>
      </c>
      <c r="AB185" s="145">
        <f t="shared" si="947"/>
        <v>0</v>
      </c>
      <c r="AC185" s="145">
        <v>0</v>
      </c>
      <c r="AD185" s="145">
        <v>0</v>
      </c>
      <c r="AE185" s="145">
        <f t="shared" si="948"/>
        <v>0</v>
      </c>
      <c r="AF185" s="145">
        <f t="shared" si="949"/>
        <v>0</v>
      </c>
      <c r="AG185" s="145">
        <v>0</v>
      </c>
      <c r="AH185" s="145">
        <v>0</v>
      </c>
      <c r="AI185" s="145">
        <f t="shared" si="950"/>
        <v>0</v>
      </c>
      <c r="AJ185" s="145">
        <v>0</v>
      </c>
      <c r="AK185" s="145">
        <v>0</v>
      </c>
      <c r="AL185" s="145">
        <f t="shared" si="951"/>
        <v>0</v>
      </c>
      <c r="AM185" s="145">
        <f t="shared" si="952"/>
        <v>0</v>
      </c>
      <c r="AN185" s="145">
        <v>0</v>
      </c>
      <c r="AO185" s="145">
        <v>0</v>
      </c>
      <c r="AP185" s="145">
        <f t="shared" si="953"/>
        <v>0</v>
      </c>
      <c r="AQ185" s="145">
        <v>0</v>
      </c>
      <c r="AR185" s="145">
        <v>0</v>
      </c>
      <c r="AS185" s="145">
        <f t="shared" si="954"/>
        <v>0</v>
      </c>
      <c r="AT185" s="145">
        <f t="shared" si="955"/>
        <v>0</v>
      </c>
      <c r="AU185" s="145">
        <f t="shared" si="956"/>
        <v>2.9999999998835847E-2</v>
      </c>
      <c r="AV185" s="145">
        <f t="shared" si="957"/>
        <v>0</v>
      </c>
      <c r="AW185" s="145">
        <f t="shared" si="958"/>
        <v>2.9999999998835847E-2</v>
      </c>
      <c r="AX185" s="145">
        <f t="shared" si="959"/>
        <v>0</v>
      </c>
      <c r="AY185" s="145">
        <f t="shared" si="960"/>
        <v>0</v>
      </c>
      <c r="AZ185" s="145">
        <f t="shared" si="961"/>
        <v>0</v>
      </c>
      <c r="BA185" s="145">
        <f t="shared" si="962"/>
        <v>2.9999999998835847E-2</v>
      </c>
      <c r="BB185" s="147">
        <v>3</v>
      </c>
      <c r="BC185" s="127"/>
      <c r="BD185" s="147">
        <v>3</v>
      </c>
      <c r="BE185" s="79"/>
      <c r="BF185" s="79"/>
      <c r="BG185" s="79"/>
      <c r="BH185" s="147">
        <f>+BB185-BD185-BF185</f>
        <v>0</v>
      </c>
      <c r="BI185" s="147">
        <f>+BC185-BE185-BG185</f>
        <v>0</v>
      </c>
    </row>
    <row r="186" spans="1:61" ht="262.5">
      <c r="A186" s="45">
        <v>2020</v>
      </c>
      <c r="B186" s="45">
        <v>8324</v>
      </c>
      <c r="C186" s="45">
        <v>4</v>
      </c>
      <c r="D186" s="45" t="s">
        <v>1</v>
      </c>
      <c r="E186" s="45"/>
      <c r="F186" s="45"/>
      <c r="G186" s="45"/>
      <c r="H186" s="46"/>
      <c r="I186" s="47" t="s">
        <v>7</v>
      </c>
      <c r="J186" s="48" t="s">
        <v>138</v>
      </c>
      <c r="L186" s="133">
        <f t="shared" ref="L186:N186" si="965">+L187+L236</f>
        <v>93576600.540000007</v>
      </c>
      <c r="M186" s="133">
        <f t="shared" si="965"/>
        <v>39850257.600000001</v>
      </c>
      <c r="N186" s="133">
        <f t="shared" si="965"/>
        <v>133426858.14</v>
      </c>
      <c r="O186" s="133">
        <f>+O187+O236</f>
        <v>4842683.2</v>
      </c>
      <c r="P186" s="133">
        <f t="shared" ref="P186:BA186" si="966">+P187+P236</f>
        <v>0</v>
      </c>
      <c r="Q186" s="133">
        <f t="shared" si="966"/>
        <v>4842683.2</v>
      </c>
      <c r="R186" s="133">
        <f t="shared" si="966"/>
        <v>138269541.34</v>
      </c>
      <c r="S186" s="133">
        <f t="shared" si="966"/>
        <v>84275226.400000006</v>
      </c>
      <c r="T186" s="133">
        <f t="shared" si="966"/>
        <v>35569457.600000001</v>
      </c>
      <c r="U186" s="133">
        <f t="shared" si="966"/>
        <v>119844684</v>
      </c>
      <c r="V186" s="133">
        <f t="shared" si="966"/>
        <v>1729620.49</v>
      </c>
      <c r="W186" s="133">
        <f t="shared" si="966"/>
        <v>0</v>
      </c>
      <c r="X186" s="133">
        <f t="shared" si="966"/>
        <v>1729620.49</v>
      </c>
      <c r="Y186" s="133">
        <f t="shared" si="966"/>
        <v>121574304.48999999</v>
      </c>
      <c r="Z186" s="133">
        <f t="shared" si="966"/>
        <v>0</v>
      </c>
      <c r="AA186" s="133">
        <f t="shared" si="966"/>
        <v>0</v>
      </c>
      <c r="AB186" s="133">
        <f t="shared" si="966"/>
        <v>0</v>
      </c>
      <c r="AC186" s="133">
        <f t="shared" si="966"/>
        <v>0</v>
      </c>
      <c r="AD186" s="133">
        <f t="shared" si="966"/>
        <v>0</v>
      </c>
      <c r="AE186" s="133">
        <f t="shared" si="966"/>
        <v>0</v>
      </c>
      <c r="AF186" s="133">
        <f t="shared" si="966"/>
        <v>0</v>
      </c>
      <c r="AG186" s="133">
        <f t="shared" si="966"/>
        <v>7424610.3500000006</v>
      </c>
      <c r="AH186" s="133">
        <f t="shared" si="966"/>
        <v>4280800</v>
      </c>
      <c r="AI186" s="133">
        <f t="shared" si="966"/>
        <v>11705410.350000001</v>
      </c>
      <c r="AJ186" s="133">
        <f t="shared" si="966"/>
        <v>2106664.0900000003</v>
      </c>
      <c r="AK186" s="133">
        <f t="shared" si="966"/>
        <v>0</v>
      </c>
      <c r="AL186" s="133">
        <f t="shared" si="966"/>
        <v>2106664.0900000003</v>
      </c>
      <c r="AM186" s="133">
        <f t="shared" si="966"/>
        <v>13812074.440000001</v>
      </c>
      <c r="AN186" s="133">
        <f t="shared" si="966"/>
        <v>0</v>
      </c>
      <c r="AO186" s="133">
        <f t="shared" si="966"/>
        <v>0</v>
      </c>
      <c r="AP186" s="133">
        <f t="shared" si="966"/>
        <v>0</v>
      </c>
      <c r="AQ186" s="133">
        <f t="shared" si="966"/>
        <v>0</v>
      </c>
      <c r="AR186" s="133">
        <f t="shared" si="966"/>
        <v>0</v>
      </c>
      <c r="AS186" s="133">
        <f t="shared" si="966"/>
        <v>0</v>
      </c>
      <c r="AT186" s="133">
        <f t="shared" si="966"/>
        <v>0</v>
      </c>
      <c r="AU186" s="133">
        <f t="shared" si="966"/>
        <v>1876763.7899999993</v>
      </c>
      <c r="AV186" s="133">
        <f t="shared" si="966"/>
        <v>0</v>
      </c>
      <c r="AW186" s="133">
        <f t="shared" si="966"/>
        <v>1876763.7899999991</v>
      </c>
      <c r="AX186" s="133">
        <f t="shared" si="966"/>
        <v>1006398.6200000001</v>
      </c>
      <c r="AY186" s="133">
        <f t="shared" si="966"/>
        <v>0</v>
      </c>
      <c r="AZ186" s="133">
        <f t="shared" si="966"/>
        <v>1006398.6200000001</v>
      </c>
      <c r="BA186" s="133">
        <f t="shared" si="966"/>
        <v>2883162.4099999992</v>
      </c>
      <c r="BB186" s="134"/>
      <c r="BC186" s="123"/>
      <c r="BD186" s="50"/>
      <c r="BE186" s="50"/>
      <c r="BF186" s="50"/>
      <c r="BG186" s="50"/>
      <c r="BH186" s="50"/>
      <c r="BI186" s="50"/>
    </row>
    <row r="187" spans="1:61" ht="37.5">
      <c r="A187" s="51">
        <v>2020</v>
      </c>
      <c r="B187" s="51">
        <v>8324</v>
      </c>
      <c r="C187" s="51">
        <v>4</v>
      </c>
      <c r="D187" s="51">
        <v>6</v>
      </c>
      <c r="E187" s="51"/>
      <c r="F187" s="51"/>
      <c r="G187" s="51"/>
      <c r="H187" s="51"/>
      <c r="I187" s="52" t="s">
        <v>7</v>
      </c>
      <c r="J187" s="53" t="s">
        <v>139</v>
      </c>
      <c r="L187" s="135">
        <f t="shared" ref="L187:BA187" si="967">+L188+L213+L224+L231</f>
        <v>93576600.540000007</v>
      </c>
      <c r="M187" s="135">
        <f t="shared" si="967"/>
        <v>39850257.600000001</v>
      </c>
      <c r="N187" s="135">
        <f t="shared" si="967"/>
        <v>133426858.14</v>
      </c>
      <c r="O187" s="135">
        <f t="shared" si="967"/>
        <v>3583057.6</v>
      </c>
      <c r="P187" s="135">
        <f t="shared" si="967"/>
        <v>0</v>
      </c>
      <c r="Q187" s="135">
        <f t="shared" si="967"/>
        <v>3583057.6</v>
      </c>
      <c r="R187" s="135">
        <f t="shared" si="967"/>
        <v>137009915.74000001</v>
      </c>
      <c r="S187" s="135">
        <f t="shared" si="967"/>
        <v>84275226.400000006</v>
      </c>
      <c r="T187" s="135">
        <f t="shared" si="967"/>
        <v>35569457.600000001</v>
      </c>
      <c r="U187" s="135">
        <f t="shared" si="967"/>
        <v>119844684</v>
      </c>
      <c r="V187" s="135">
        <f t="shared" si="967"/>
        <v>864086.88</v>
      </c>
      <c r="W187" s="135">
        <f t="shared" si="967"/>
        <v>0</v>
      </c>
      <c r="X187" s="135">
        <f t="shared" si="967"/>
        <v>864086.88</v>
      </c>
      <c r="Y187" s="135">
        <f t="shared" si="967"/>
        <v>120708770.88</v>
      </c>
      <c r="Z187" s="135">
        <f t="shared" si="967"/>
        <v>0</v>
      </c>
      <c r="AA187" s="135">
        <f t="shared" si="967"/>
        <v>0</v>
      </c>
      <c r="AB187" s="135">
        <f t="shared" si="967"/>
        <v>0</v>
      </c>
      <c r="AC187" s="135">
        <f t="shared" si="967"/>
        <v>0</v>
      </c>
      <c r="AD187" s="135">
        <f t="shared" si="967"/>
        <v>0</v>
      </c>
      <c r="AE187" s="135">
        <f t="shared" si="967"/>
        <v>0</v>
      </c>
      <c r="AF187" s="135">
        <f t="shared" si="967"/>
        <v>0</v>
      </c>
      <c r="AG187" s="135">
        <f t="shared" si="967"/>
        <v>7424610.3500000006</v>
      </c>
      <c r="AH187" s="135">
        <f t="shared" si="967"/>
        <v>4280800</v>
      </c>
      <c r="AI187" s="135">
        <f t="shared" si="967"/>
        <v>11705410.350000001</v>
      </c>
      <c r="AJ187" s="135">
        <f t="shared" si="967"/>
        <v>2058509.6400000001</v>
      </c>
      <c r="AK187" s="135">
        <f t="shared" si="967"/>
        <v>0</v>
      </c>
      <c r="AL187" s="135">
        <f t="shared" si="967"/>
        <v>2058509.6400000001</v>
      </c>
      <c r="AM187" s="135">
        <f t="shared" si="967"/>
        <v>13763919.990000002</v>
      </c>
      <c r="AN187" s="135">
        <f t="shared" si="967"/>
        <v>0</v>
      </c>
      <c r="AO187" s="135">
        <f t="shared" si="967"/>
        <v>0</v>
      </c>
      <c r="AP187" s="135">
        <f t="shared" si="967"/>
        <v>0</v>
      </c>
      <c r="AQ187" s="135">
        <f t="shared" si="967"/>
        <v>0</v>
      </c>
      <c r="AR187" s="135">
        <f t="shared" si="967"/>
        <v>0</v>
      </c>
      <c r="AS187" s="135">
        <f t="shared" si="967"/>
        <v>0</v>
      </c>
      <c r="AT187" s="135">
        <f t="shared" si="967"/>
        <v>0</v>
      </c>
      <c r="AU187" s="135">
        <f t="shared" si="967"/>
        <v>1876763.7899999993</v>
      </c>
      <c r="AV187" s="135">
        <f t="shared" si="967"/>
        <v>0</v>
      </c>
      <c r="AW187" s="135">
        <f t="shared" si="967"/>
        <v>1876763.7899999991</v>
      </c>
      <c r="AX187" s="135">
        <f t="shared" si="967"/>
        <v>660461.07999999996</v>
      </c>
      <c r="AY187" s="135">
        <f t="shared" si="967"/>
        <v>0</v>
      </c>
      <c r="AZ187" s="135">
        <f t="shared" si="967"/>
        <v>660461.07999999996</v>
      </c>
      <c r="BA187" s="135">
        <f t="shared" si="967"/>
        <v>2537224.8699999992</v>
      </c>
      <c r="BB187" s="136"/>
      <c r="BC187" s="124"/>
      <c r="BD187" s="74"/>
      <c r="BE187" s="74"/>
      <c r="BF187" s="74"/>
      <c r="BG187" s="74"/>
      <c r="BH187" s="74"/>
      <c r="BI187" s="74"/>
    </row>
    <row r="188" spans="1:61" ht="75">
      <c r="A188" s="54">
        <v>2020</v>
      </c>
      <c r="B188" s="54">
        <v>8324</v>
      </c>
      <c r="C188" s="54">
        <v>4</v>
      </c>
      <c r="D188" s="54">
        <v>6</v>
      </c>
      <c r="E188" s="54">
        <v>1</v>
      </c>
      <c r="F188" s="54"/>
      <c r="G188" s="54"/>
      <c r="H188" s="58"/>
      <c r="I188" s="57" t="s">
        <v>7</v>
      </c>
      <c r="J188" s="104" t="s">
        <v>140</v>
      </c>
      <c r="L188" s="159">
        <f t="shared" ref="L188:S188" si="968">+L189+L193+L197+L209</f>
        <v>6455458.1399999997</v>
      </c>
      <c r="M188" s="159">
        <f t="shared" si="968"/>
        <v>0</v>
      </c>
      <c r="N188" s="159">
        <f t="shared" si="968"/>
        <v>6455458.1399999997</v>
      </c>
      <c r="O188" s="159">
        <f t="shared" si="968"/>
        <v>1875757.6</v>
      </c>
      <c r="P188" s="159">
        <f t="shared" si="968"/>
        <v>0</v>
      </c>
      <c r="Q188" s="159">
        <f t="shared" si="968"/>
        <v>1875757.6</v>
      </c>
      <c r="R188" s="159">
        <f t="shared" si="968"/>
        <v>8331215.7400000002</v>
      </c>
      <c r="S188" s="159">
        <f t="shared" si="968"/>
        <v>84152.5</v>
      </c>
      <c r="T188" s="159">
        <v>0</v>
      </c>
      <c r="U188" s="159">
        <f t="shared" si="944"/>
        <v>84152.5</v>
      </c>
      <c r="V188" s="159">
        <f>+V189+V193+V197+V209</f>
        <v>864086.88</v>
      </c>
      <c r="W188" s="159">
        <v>0</v>
      </c>
      <c r="X188" s="159">
        <f t="shared" si="945"/>
        <v>864086.88</v>
      </c>
      <c r="Y188" s="159">
        <f t="shared" si="946"/>
        <v>948239.38</v>
      </c>
      <c r="Z188" s="159">
        <f t="shared" ref="Z188:AM188" si="969">+Z189+Z193+Z197+Z209</f>
        <v>0</v>
      </c>
      <c r="AA188" s="159">
        <f t="shared" si="969"/>
        <v>0</v>
      </c>
      <c r="AB188" s="159">
        <f t="shared" si="969"/>
        <v>0</v>
      </c>
      <c r="AC188" s="159">
        <f t="shared" si="969"/>
        <v>0</v>
      </c>
      <c r="AD188" s="159">
        <f t="shared" si="969"/>
        <v>0</v>
      </c>
      <c r="AE188" s="159">
        <f t="shared" si="969"/>
        <v>0</v>
      </c>
      <c r="AF188" s="159">
        <f t="shared" si="969"/>
        <v>0</v>
      </c>
      <c r="AG188" s="159">
        <f t="shared" si="969"/>
        <v>6354410.9000000004</v>
      </c>
      <c r="AH188" s="159">
        <f t="shared" si="969"/>
        <v>0</v>
      </c>
      <c r="AI188" s="159">
        <f t="shared" si="969"/>
        <v>6354410.9000000004</v>
      </c>
      <c r="AJ188" s="159">
        <f t="shared" si="969"/>
        <v>351273.28</v>
      </c>
      <c r="AK188" s="159">
        <f t="shared" si="969"/>
        <v>0</v>
      </c>
      <c r="AL188" s="159">
        <f t="shared" si="969"/>
        <v>351273.28</v>
      </c>
      <c r="AM188" s="159">
        <f t="shared" si="969"/>
        <v>6705684.1800000006</v>
      </c>
      <c r="AN188" s="159">
        <v>0</v>
      </c>
      <c r="AO188" s="159">
        <v>0</v>
      </c>
      <c r="AP188" s="159">
        <f t="shared" si="953"/>
        <v>0</v>
      </c>
      <c r="AQ188" s="159">
        <v>0</v>
      </c>
      <c r="AR188" s="159">
        <v>0</v>
      </c>
      <c r="AS188" s="159">
        <f t="shared" si="954"/>
        <v>0</v>
      </c>
      <c r="AT188" s="159">
        <f t="shared" si="955"/>
        <v>0</v>
      </c>
      <c r="AU188" s="159">
        <f t="shared" si="956"/>
        <v>16894.739999999292</v>
      </c>
      <c r="AV188" s="159">
        <f t="shared" si="957"/>
        <v>0</v>
      </c>
      <c r="AW188" s="159">
        <f t="shared" si="958"/>
        <v>16894.739999999292</v>
      </c>
      <c r="AX188" s="159">
        <f t="shared" si="959"/>
        <v>660397.44000000006</v>
      </c>
      <c r="AY188" s="159">
        <f t="shared" si="960"/>
        <v>0</v>
      </c>
      <c r="AZ188" s="159">
        <f t="shared" si="961"/>
        <v>660397.44000000006</v>
      </c>
      <c r="BA188" s="159">
        <f t="shared" si="962"/>
        <v>677292.1799999997</v>
      </c>
      <c r="BB188" s="165"/>
      <c r="BC188" s="118"/>
      <c r="BD188" s="101"/>
      <c r="BE188" s="101"/>
      <c r="BF188" s="101"/>
      <c r="BG188" s="101"/>
      <c r="BH188" s="101"/>
      <c r="BI188" s="101"/>
    </row>
    <row r="189" spans="1:61" ht="37.5">
      <c r="A189" s="59">
        <v>2020</v>
      </c>
      <c r="B189" s="59">
        <v>8324</v>
      </c>
      <c r="C189" s="59">
        <v>4</v>
      </c>
      <c r="D189" s="59">
        <v>6</v>
      </c>
      <c r="E189" s="59">
        <v>1</v>
      </c>
      <c r="F189" s="59">
        <v>1000</v>
      </c>
      <c r="G189" s="59"/>
      <c r="H189" s="59"/>
      <c r="I189" s="61" t="s">
        <v>7</v>
      </c>
      <c r="J189" s="62" t="s">
        <v>3</v>
      </c>
      <c r="L189" s="139">
        <f t="shared" ref="L189:U191" si="970">+L190</f>
        <v>0</v>
      </c>
      <c r="M189" s="139">
        <f t="shared" si="970"/>
        <v>0</v>
      </c>
      <c r="N189" s="139">
        <f t="shared" si="970"/>
        <v>0</v>
      </c>
      <c r="O189" s="139">
        <f t="shared" si="970"/>
        <v>1542117.6</v>
      </c>
      <c r="P189" s="139">
        <f t="shared" si="970"/>
        <v>0</v>
      </c>
      <c r="Q189" s="139">
        <f t="shared" si="970"/>
        <v>1542117.6</v>
      </c>
      <c r="R189" s="139">
        <f t="shared" si="970"/>
        <v>1542117.6</v>
      </c>
      <c r="S189" s="139">
        <f t="shared" si="970"/>
        <v>0</v>
      </c>
      <c r="T189" s="139">
        <f t="shared" si="970"/>
        <v>0</v>
      </c>
      <c r="U189" s="139">
        <f t="shared" si="970"/>
        <v>0</v>
      </c>
      <c r="V189" s="139">
        <f>+V190</f>
        <v>749640.48</v>
      </c>
      <c r="W189" s="139">
        <v>0</v>
      </c>
      <c r="X189" s="139">
        <f t="shared" si="945"/>
        <v>749640.48</v>
      </c>
      <c r="Y189" s="139">
        <f t="shared" si="946"/>
        <v>749640.48</v>
      </c>
      <c r="Z189" s="139">
        <v>0</v>
      </c>
      <c r="AA189" s="139">
        <v>0</v>
      </c>
      <c r="AB189" s="139">
        <f t="shared" si="947"/>
        <v>0</v>
      </c>
      <c r="AC189" s="139">
        <v>0</v>
      </c>
      <c r="AD189" s="139">
        <v>0</v>
      </c>
      <c r="AE189" s="139">
        <f t="shared" si="948"/>
        <v>0</v>
      </c>
      <c r="AF189" s="139">
        <f t="shared" si="949"/>
        <v>0</v>
      </c>
      <c r="AG189" s="139">
        <v>0</v>
      </c>
      <c r="AH189" s="139">
        <v>0</v>
      </c>
      <c r="AI189" s="139">
        <f t="shared" si="950"/>
        <v>0</v>
      </c>
      <c r="AJ189" s="139">
        <f>+AJ190</f>
        <v>185625.28</v>
      </c>
      <c r="AK189" s="139">
        <v>0</v>
      </c>
      <c r="AL189" s="139">
        <f t="shared" si="951"/>
        <v>185625.28</v>
      </c>
      <c r="AM189" s="139">
        <f t="shared" si="952"/>
        <v>185625.28</v>
      </c>
      <c r="AN189" s="139">
        <v>0</v>
      </c>
      <c r="AO189" s="139">
        <v>0</v>
      </c>
      <c r="AP189" s="139">
        <f t="shared" si="953"/>
        <v>0</v>
      </c>
      <c r="AQ189" s="139">
        <v>0</v>
      </c>
      <c r="AR189" s="139">
        <v>0</v>
      </c>
      <c r="AS189" s="139">
        <f t="shared" si="954"/>
        <v>0</v>
      </c>
      <c r="AT189" s="139">
        <f t="shared" si="955"/>
        <v>0</v>
      </c>
      <c r="AU189" s="139">
        <f t="shared" si="956"/>
        <v>0</v>
      </c>
      <c r="AV189" s="139">
        <f t="shared" si="957"/>
        <v>0</v>
      </c>
      <c r="AW189" s="139">
        <f t="shared" si="958"/>
        <v>0</v>
      </c>
      <c r="AX189" s="139">
        <f t="shared" si="959"/>
        <v>606851.84000000008</v>
      </c>
      <c r="AY189" s="139">
        <f t="shared" si="960"/>
        <v>0</v>
      </c>
      <c r="AZ189" s="139">
        <f t="shared" si="961"/>
        <v>606851.84000000008</v>
      </c>
      <c r="BA189" s="139">
        <f t="shared" si="962"/>
        <v>606851.84000000008</v>
      </c>
      <c r="BB189" s="140"/>
      <c r="BC189" s="125"/>
      <c r="BD189" s="76"/>
      <c r="BE189" s="76"/>
      <c r="BF189" s="76"/>
      <c r="BG189" s="76"/>
      <c r="BH189" s="76"/>
      <c r="BI189" s="76"/>
    </row>
    <row r="190" spans="1:61" ht="75">
      <c r="A190" s="63">
        <v>2020</v>
      </c>
      <c r="B190" s="63">
        <v>8324</v>
      </c>
      <c r="C190" s="63">
        <v>4</v>
      </c>
      <c r="D190" s="63">
        <v>6</v>
      </c>
      <c r="E190" s="63">
        <v>1</v>
      </c>
      <c r="F190" s="63">
        <v>1000</v>
      </c>
      <c r="G190" s="63">
        <v>1200</v>
      </c>
      <c r="H190" s="63"/>
      <c r="I190" s="65" t="s">
        <v>7</v>
      </c>
      <c r="J190" s="66" t="s">
        <v>4</v>
      </c>
      <c r="L190" s="141">
        <f t="shared" si="970"/>
        <v>0</v>
      </c>
      <c r="M190" s="141">
        <f t="shared" si="970"/>
        <v>0</v>
      </c>
      <c r="N190" s="141">
        <f t="shared" si="970"/>
        <v>0</v>
      </c>
      <c r="O190" s="141">
        <f t="shared" si="970"/>
        <v>1542117.6</v>
      </c>
      <c r="P190" s="141">
        <f t="shared" si="970"/>
        <v>0</v>
      </c>
      <c r="Q190" s="141">
        <f t="shared" si="970"/>
        <v>1542117.6</v>
      </c>
      <c r="R190" s="141">
        <f t="shared" si="970"/>
        <v>1542117.6</v>
      </c>
      <c r="S190" s="141">
        <f t="shared" si="970"/>
        <v>0</v>
      </c>
      <c r="T190" s="141">
        <f t="shared" si="970"/>
        <v>0</v>
      </c>
      <c r="U190" s="141">
        <f t="shared" si="970"/>
        <v>0</v>
      </c>
      <c r="V190" s="141">
        <f>+V191</f>
        <v>749640.48</v>
      </c>
      <c r="W190" s="141">
        <v>0</v>
      </c>
      <c r="X190" s="141">
        <f t="shared" si="945"/>
        <v>749640.48</v>
      </c>
      <c r="Y190" s="141">
        <f t="shared" si="946"/>
        <v>749640.48</v>
      </c>
      <c r="Z190" s="141">
        <v>0</v>
      </c>
      <c r="AA190" s="141">
        <v>0</v>
      </c>
      <c r="AB190" s="141">
        <f t="shared" si="947"/>
        <v>0</v>
      </c>
      <c r="AC190" s="141">
        <v>0</v>
      </c>
      <c r="AD190" s="141">
        <v>0</v>
      </c>
      <c r="AE190" s="141">
        <f t="shared" si="948"/>
        <v>0</v>
      </c>
      <c r="AF190" s="141">
        <f t="shared" si="949"/>
        <v>0</v>
      </c>
      <c r="AG190" s="141">
        <v>0</v>
      </c>
      <c r="AH190" s="141">
        <v>0</v>
      </c>
      <c r="AI190" s="141">
        <f t="shared" si="950"/>
        <v>0</v>
      </c>
      <c r="AJ190" s="141">
        <f>+AJ191</f>
        <v>185625.28</v>
      </c>
      <c r="AK190" s="141">
        <v>0</v>
      </c>
      <c r="AL190" s="141">
        <f t="shared" si="951"/>
        <v>185625.28</v>
      </c>
      <c r="AM190" s="141">
        <f t="shared" si="952"/>
        <v>185625.28</v>
      </c>
      <c r="AN190" s="141">
        <v>0</v>
      </c>
      <c r="AO190" s="141">
        <v>0</v>
      </c>
      <c r="AP190" s="141">
        <f t="shared" si="953"/>
        <v>0</v>
      </c>
      <c r="AQ190" s="141">
        <v>0</v>
      </c>
      <c r="AR190" s="141">
        <v>0</v>
      </c>
      <c r="AS190" s="141">
        <f t="shared" si="954"/>
        <v>0</v>
      </c>
      <c r="AT190" s="141">
        <f t="shared" si="955"/>
        <v>0</v>
      </c>
      <c r="AU190" s="141">
        <f t="shared" si="956"/>
        <v>0</v>
      </c>
      <c r="AV190" s="141">
        <f t="shared" si="957"/>
        <v>0</v>
      </c>
      <c r="AW190" s="141">
        <f t="shared" si="958"/>
        <v>0</v>
      </c>
      <c r="AX190" s="141">
        <f t="shared" si="959"/>
        <v>606851.84000000008</v>
      </c>
      <c r="AY190" s="141">
        <f t="shared" si="960"/>
        <v>0</v>
      </c>
      <c r="AZ190" s="141">
        <f t="shared" si="961"/>
        <v>606851.84000000008</v>
      </c>
      <c r="BA190" s="141">
        <f t="shared" si="962"/>
        <v>606851.84000000008</v>
      </c>
      <c r="BB190" s="142"/>
      <c r="BC190" s="120"/>
      <c r="BD190" s="77"/>
      <c r="BE190" s="77"/>
      <c r="BF190" s="77"/>
      <c r="BG190" s="77"/>
      <c r="BH190" s="77"/>
      <c r="BI190" s="77"/>
    </row>
    <row r="191" spans="1:61" ht="37.5">
      <c r="A191" s="67">
        <v>2020</v>
      </c>
      <c r="B191" s="67">
        <v>8324</v>
      </c>
      <c r="C191" s="67">
        <v>4</v>
      </c>
      <c r="D191" s="67">
        <v>6</v>
      </c>
      <c r="E191" s="67">
        <v>1</v>
      </c>
      <c r="F191" s="67">
        <v>1000</v>
      </c>
      <c r="G191" s="67">
        <v>1200</v>
      </c>
      <c r="H191" s="67">
        <v>121</v>
      </c>
      <c r="I191" s="69" t="s">
        <v>7</v>
      </c>
      <c r="J191" s="70" t="s">
        <v>5</v>
      </c>
      <c r="L191" s="143">
        <f t="shared" si="970"/>
        <v>0</v>
      </c>
      <c r="M191" s="143">
        <f t="shared" si="970"/>
        <v>0</v>
      </c>
      <c r="N191" s="143">
        <f t="shared" si="970"/>
        <v>0</v>
      </c>
      <c r="O191" s="143">
        <f t="shared" si="970"/>
        <v>1542117.6</v>
      </c>
      <c r="P191" s="143">
        <f t="shared" si="970"/>
        <v>0</v>
      </c>
      <c r="Q191" s="143">
        <f t="shared" si="970"/>
        <v>1542117.6</v>
      </c>
      <c r="R191" s="143">
        <f t="shared" si="970"/>
        <v>1542117.6</v>
      </c>
      <c r="S191" s="143">
        <f t="shared" si="970"/>
        <v>0</v>
      </c>
      <c r="T191" s="143">
        <f t="shared" si="970"/>
        <v>0</v>
      </c>
      <c r="U191" s="143">
        <f t="shared" si="970"/>
        <v>0</v>
      </c>
      <c r="V191" s="143">
        <f>+V192</f>
        <v>749640.48</v>
      </c>
      <c r="W191" s="143">
        <v>0</v>
      </c>
      <c r="X191" s="143">
        <f t="shared" si="945"/>
        <v>749640.48</v>
      </c>
      <c r="Y191" s="143">
        <f t="shared" si="946"/>
        <v>749640.48</v>
      </c>
      <c r="Z191" s="143">
        <v>0</v>
      </c>
      <c r="AA191" s="143">
        <v>0</v>
      </c>
      <c r="AB191" s="143">
        <f t="shared" si="947"/>
        <v>0</v>
      </c>
      <c r="AC191" s="143">
        <v>0</v>
      </c>
      <c r="AD191" s="143">
        <v>0</v>
      </c>
      <c r="AE191" s="143">
        <f t="shared" si="948"/>
        <v>0</v>
      </c>
      <c r="AF191" s="143">
        <f t="shared" si="949"/>
        <v>0</v>
      </c>
      <c r="AG191" s="143">
        <v>0</v>
      </c>
      <c r="AH191" s="143">
        <v>0</v>
      </c>
      <c r="AI191" s="143">
        <f t="shared" si="950"/>
        <v>0</v>
      </c>
      <c r="AJ191" s="143">
        <f>+AJ192</f>
        <v>185625.28</v>
      </c>
      <c r="AK191" s="143">
        <v>0</v>
      </c>
      <c r="AL191" s="143">
        <f t="shared" si="951"/>
        <v>185625.28</v>
      </c>
      <c r="AM191" s="143">
        <f t="shared" si="952"/>
        <v>185625.28</v>
      </c>
      <c r="AN191" s="143">
        <v>0</v>
      </c>
      <c r="AO191" s="143">
        <v>0</v>
      </c>
      <c r="AP191" s="143">
        <f t="shared" si="953"/>
        <v>0</v>
      </c>
      <c r="AQ191" s="143">
        <v>0</v>
      </c>
      <c r="AR191" s="143">
        <v>0</v>
      </c>
      <c r="AS191" s="143">
        <f t="shared" si="954"/>
        <v>0</v>
      </c>
      <c r="AT191" s="143">
        <f t="shared" si="955"/>
        <v>0</v>
      </c>
      <c r="AU191" s="143">
        <f t="shared" si="956"/>
        <v>0</v>
      </c>
      <c r="AV191" s="143">
        <f t="shared" si="957"/>
        <v>0</v>
      </c>
      <c r="AW191" s="143">
        <f t="shared" si="958"/>
        <v>0</v>
      </c>
      <c r="AX191" s="143">
        <f t="shared" si="959"/>
        <v>606851.84000000008</v>
      </c>
      <c r="AY191" s="143">
        <f t="shared" si="960"/>
        <v>0</v>
      </c>
      <c r="AZ191" s="143">
        <f t="shared" si="961"/>
        <v>606851.84000000008</v>
      </c>
      <c r="BA191" s="143">
        <f t="shared" si="962"/>
        <v>606851.84000000008</v>
      </c>
      <c r="BB191" s="144"/>
      <c r="BC191" s="126"/>
      <c r="BD191" s="78"/>
      <c r="BE191" s="78"/>
      <c r="BF191" s="78"/>
      <c r="BG191" s="78"/>
      <c r="BH191" s="78"/>
      <c r="BI191" s="78"/>
    </row>
    <row r="192" spans="1:61" ht="37.5">
      <c r="A192" s="71">
        <v>2020</v>
      </c>
      <c r="B192" s="71">
        <v>8324</v>
      </c>
      <c r="C192" s="71">
        <v>4</v>
      </c>
      <c r="D192" s="71">
        <v>6</v>
      </c>
      <c r="E192" s="71">
        <v>1</v>
      </c>
      <c r="F192" s="71">
        <v>1000</v>
      </c>
      <c r="G192" s="71">
        <v>1200</v>
      </c>
      <c r="H192" s="71">
        <v>121</v>
      </c>
      <c r="I192" s="72" t="s">
        <v>128</v>
      </c>
      <c r="J192" s="73" t="s">
        <v>6</v>
      </c>
      <c r="L192" s="145">
        <v>0</v>
      </c>
      <c r="M192" s="145">
        <v>0</v>
      </c>
      <c r="N192" s="146">
        <v>0</v>
      </c>
      <c r="O192" s="145">
        <v>1542117.6</v>
      </c>
      <c r="P192" s="145">
        <v>0</v>
      </c>
      <c r="Q192" s="146">
        <f>+O192</f>
        <v>1542117.6</v>
      </c>
      <c r="R192" s="146">
        <f>+N192+Q192</f>
        <v>1542117.6</v>
      </c>
      <c r="S192" s="145">
        <v>0</v>
      </c>
      <c r="T192" s="145">
        <v>0</v>
      </c>
      <c r="U192" s="145">
        <f t="shared" si="944"/>
        <v>0</v>
      </c>
      <c r="V192" s="145">
        <v>749640.48</v>
      </c>
      <c r="W192" s="145">
        <v>0</v>
      </c>
      <c r="X192" s="145">
        <f t="shared" si="945"/>
        <v>749640.48</v>
      </c>
      <c r="Y192" s="145">
        <f t="shared" si="946"/>
        <v>749640.48</v>
      </c>
      <c r="Z192" s="145">
        <v>0</v>
      </c>
      <c r="AA192" s="145">
        <v>0</v>
      </c>
      <c r="AB192" s="145">
        <f t="shared" si="947"/>
        <v>0</v>
      </c>
      <c r="AC192" s="145">
        <v>0</v>
      </c>
      <c r="AD192" s="145">
        <v>0</v>
      </c>
      <c r="AE192" s="145">
        <f t="shared" si="948"/>
        <v>0</v>
      </c>
      <c r="AF192" s="145">
        <f t="shared" si="949"/>
        <v>0</v>
      </c>
      <c r="AG192" s="145">
        <v>0</v>
      </c>
      <c r="AH192" s="145">
        <v>0</v>
      </c>
      <c r="AI192" s="145">
        <f t="shared" si="950"/>
        <v>0</v>
      </c>
      <c r="AJ192" s="145">
        <v>185625.28</v>
      </c>
      <c r="AK192" s="145">
        <v>0</v>
      </c>
      <c r="AL192" s="145">
        <f t="shared" si="951"/>
        <v>185625.28</v>
      </c>
      <c r="AM192" s="145">
        <f t="shared" si="952"/>
        <v>185625.28</v>
      </c>
      <c r="AN192" s="145">
        <v>0</v>
      </c>
      <c r="AO192" s="145">
        <v>0</v>
      </c>
      <c r="AP192" s="145">
        <f t="shared" si="953"/>
        <v>0</v>
      </c>
      <c r="AQ192" s="145">
        <v>0</v>
      </c>
      <c r="AR192" s="145">
        <v>0</v>
      </c>
      <c r="AS192" s="145">
        <f t="shared" si="954"/>
        <v>0</v>
      </c>
      <c r="AT192" s="145">
        <f t="shared" si="955"/>
        <v>0</v>
      </c>
      <c r="AU192" s="145">
        <f t="shared" si="956"/>
        <v>0</v>
      </c>
      <c r="AV192" s="145">
        <f t="shared" si="957"/>
        <v>0</v>
      </c>
      <c r="AW192" s="145">
        <f t="shared" si="958"/>
        <v>0</v>
      </c>
      <c r="AX192" s="145">
        <f t="shared" si="959"/>
        <v>606851.84000000008</v>
      </c>
      <c r="AY192" s="145">
        <f t="shared" si="960"/>
        <v>0</v>
      </c>
      <c r="AZ192" s="145">
        <f t="shared" si="961"/>
        <v>606851.84000000008</v>
      </c>
      <c r="BA192" s="145">
        <f t="shared" si="962"/>
        <v>606851.84000000008</v>
      </c>
      <c r="BB192" s="147">
        <v>6</v>
      </c>
      <c r="BC192" s="127"/>
      <c r="BD192" s="79"/>
      <c r="BE192" s="79"/>
      <c r="BF192" s="79"/>
      <c r="BG192" s="79"/>
      <c r="BH192" s="147">
        <f>+BB192-BD192-BF192</f>
        <v>6</v>
      </c>
      <c r="BI192" s="147">
        <f>+BC192-BE192-BG192</f>
        <v>0</v>
      </c>
    </row>
    <row r="193" spans="1:61" ht="37.5">
      <c r="A193" s="59">
        <v>2020</v>
      </c>
      <c r="B193" s="59">
        <v>8324</v>
      </c>
      <c r="C193" s="59">
        <v>4</v>
      </c>
      <c r="D193" s="59">
        <v>6</v>
      </c>
      <c r="E193" s="59">
        <v>1</v>
      </c>
      <c r="F193" s="59">
        <v>2000</v>
      </c>
      <c r="G193" s="59"/>
      <c r="H193" s="59"/>
      <c r="I193" s="61" t="s">
        <v>7</v>
      </c>
      <c r="J193" s="62" t="s">
        <v>8</v>
      </c>
      <c r="L193" s="139">
        <f>+L194</f>
        <v>0</v>
      </c>
      <c r="M193" s="139">
        <f t="shared" ref="M193:BA194" si="971">+M194</f>
        <v>0</v>
      </c>
      <c r="N193" s="139">
        <f t="shared" si="971"/>
        <v>0</v>
      </c>
      <c r="O193" s="139">
        <f t="shared" si="971"/>
        <v>67000</v>
      </c>
      <c r="P193" s="139">
        <f t="shared" si="971"/>
        <v>0</v>
      </c>
      <c r="Q193" s="139">
        <f t="shared" si="971"/>
        <v>67000</v>
      </c>
      <c r="R193" s="139">
        <f t="shared" si="971"/>
        <v>67000</v>
      </c>
      <c r="S193" s="139">
        <f t="shared" si="971"/>
        <v>0</v>
      </c>
      <c r="T193" s="139">
        <f t="shared" si="971"/>
        <v>0</v>
      </c>
      <c r="U193" s="139">
        <f t="shared" si="971"/>
        <v>0</v>
      </c>
      <c r="V193" s="139">
        <f t="shared" si="971"/>
        <v>37021.4</v>
      </c>
      <c r="W193" s="139">
        <f t="shared" si="971"/>
        <v>0</v>
      </c>
      <c r="X193" s="139">
        <f t="shared" si="971"/>
        <v>37021.4</v>
      </c>
      <c r="Y193" s="139">
        <f t="shared" si="971"/>
        <v>37021.4</v>
      </c>
      <c r="Z193" s="139">
        <f t="shared" si="971"/>
        <v>0</v>
      </c>
      <c r="AA193" s="139">
        <f t="shared" si="971"/>
        <v>0</v>
      </c>
      <c r="AB193" s="139">
        <f t="shared" si="971"/>
        <v>0</v>
      </c>
      <c r="AC193" s="139">
        <f t="shared" si="971"/>
        <v>0</v>
      </c>
      <c r="AD193" s="139">
        <f t="shared" si="971"/>
        <v>0</v>
      </c>
      <c r="AE193" s="139">
        <f t="shared" si="971"/>
        <v>0</v>
      </c>
      <c r="AF193" s="139">
        <f t="shared" si="971"/>
        <v>0</v>
      </c>
      <c r="AG193" s="139">
        <f t="shared" si="971"/>
        <v>0</v>
      </c>
      <c r="AH193" s="139">
        <f t="shared" si="971"/>
        <v>0</v>
      </c>
      <c r="AI193" s="139">
        <f t="shared" si="971"/>
        <v>0</v>
      </c>
      <c r="AJ193" s="139">
        <f t="shared" si="971"/>
        <v>0</v>
      </c>
      <c r="AK193" s="139">
        <f t="shared" si="971"/>
        <v>0</v>
      </c>
      <c r="AL193" s="139">
        <f t="shared" si="971"/>
        <v>0</v>
      </c>
      <c r="AM193" s="139">
        <f t="shared" si="971"/>
        <v>0</v>
      </c>
      <c r="AN193" s="139">
        <f t="shared" si="971"/>
        <v>0</v>
      </c>
      <c r="AO193" s="139">
        <f t="shared" si="971"/>
        <v>0</v>
      </c>
      <c r="AP193" s="139">
        <f t="shared" si="971"/>
        <v>0</v>
      </c>
      <c r="AQ193" s="139">
        <f t="shared" si="971"/>
        <v>0</v>
      </c>
      <c r="AR193" s="139">
        <f t="shared" si="971"/>
        <v>0</v>
      </c>
      <c r="AS193" s="139">
        <f t="shared" si="971"/>
        <v>0</v>
      </c>
      <c r="AT193" s="139">
        <f t="shared" si="971"/>
        <v>0</v>
      </c>
      <c r="AU193" s="139">
        <f t="shared" si="971"/>
        <v>0</v>
      </c>
      <c r="AV193" s="139">
        <f t="shared" si="971"/>
        <v>0</v>
      </c>
      <c r="AW193" s="139">
        <f t="shared" si="971"/>
        <v>0</v>
      </c>
      <c r="AX193" s="139">
        <f t="shared" si="971"/>
        <v>29978.6</v>
      </c>
      <c r="AY193" s="139">
        <f t="shared" si="971"/>
        <v>0</v>
      </c>
      <c r="AZ193" s="139">
        <f t="shared" si="971"/>
        <v>29978.6</v>
      </c>
      <c r="BA193" s="139">
        <f t="shared" si="971"/>
        <v>29978.6</v>
      </c>
      <c r="BB193" s="140"/>
      <c r="BC193" s="125"/>
      <c r="BD193" s="76"/>
      <c r="BE193" s="76"/>
      <c r="BF193" s="76"/>
      <c r="BG193" s="76"/>
      <c r="BH193" s="76"/>
      <c r="BI193" s="76"/>
    </row>
    <row r="194" spans="1:61" ht="75">
      <c r="A194" s="63">
        <v>2020</v>
      </c>
      <c r="B194" s="63">
        <v>8324</v>
      </c>
      <c r="C194" s="63">
        <v>4</v>
      </c>
      <c r="D194" s="63">
        <v>6</v>
      </c>
      <c r="E194" s="63">
        <v>1</v>
      </c>
      <c r="F194" s="63">
        <v>2000</v>
      </c>
      <c r="G194" s="63">
        <v>2900</v>
      </c>
      <c r="H194" s="63"/>
      <c r="I194" s="65" t="s">
        <v>7</v>
      </c>
      <c r="J194" s="66" t="s">
        <v>15</v>
      </c>
      <c r="L194" s="141">
        <f>+L195</f>
        <v>0</v>
      </c>
      <c r="M194" s="141">
        <f t="shared" si="971"/>
        <v>0</v>
      </c>
      <c r="N194" s="141">
        <f t="shared" si="971"/>
        <v>0</v>
      </c>
      <c r="O194" s="141">
        <f t="shared" si="971"/>
        <v>67000</v>
      </c>
      <c r="P194" s="141">
        <f t="shared" si="971"/>
        <v>0</v>
      </c>
      <c r="Q194" s="141">
        <f t="shared" si="971"/>
        <v>67000</v>
      </c>
      <c r="R194" s="141">
        <f t="shared" si="971"/>
        <v>67000</v>
      </c>
      <c r="S194" s="141">
        <f t="shared" si="971"/>
        <v>0</v>
      </c>
      <c r="T194" s="141">
        <f t="shared" si="971"/>
        <v>0</v>
      </c>
      <c r="U194" s="141">
        <f t="shared" si="971"/>
        <v>0</v>
      </c>
      <c r="V194" s="141">
        <f t="shared" si="971"/>
        <v>37021.4</v>
      </c>
      <c r="W194" s="141">
        <f t="shared" si="971"/>
        <v>0</v>
      </c>
      <c r="X194" s="141">
        <f t="shared" si="971"/>
        <v>37021.4</v>
      </c>
      <c r="Y194" s="141">
        <f t="shared" si="971"/>
        <v>37021.4</v>
      </c>
      <c r="Z194" s="141">
        <f t="shared" si="971"/>
        <v>0</v>
      </c>
      <c r="AA194" s="141">
        <f t="shared" si="971"/>
        <v>0</v>
      </c>
      <c r="AB194" s="141">
        <f t="shared" si="971"/>
        <v>0</v>
      </c>
      <c r="AC194" s="141">
        <f t="shared" si="971"/>
        <v>0</v>
      </c>
      <c r="AD194" s="141">
        <f t="shared" si="971"/>
        <v>0</v>
      </c>
      <c r="AE194" s="141">
        <f t="shared" si="971"/>
        <v>0</v>
      </c>
      <c r="AF194" s="141">
        <f t="shared" si="971"/>
        <v>0</v>
      </c>
      <c r="AG194" s="141">
        <f t="shared" si="971"/>
        <v>0</v>
      </c>
      <c r="AH194" s="141">
        <f t="shared" si="971"/>
        <v>0</v>
      </c>
      <c r="AI194" s="141">
        <f t="shared" si="971"/>
        <v>0</v>
      </c>
      <c r="AJ194" s="141">
        <f t="shared" si="971"/>
        <v>0</v>
      </c>
      <c r="AK194" s="141">
        <f t="shared" si="971"/>
        <v>0</v>
      </c>
      <c r="AL194" s="141">
        <f t="shared" si="971"/>
        <v>0</v>
      </c>
      <c r="AM194" s="141">
        <f t="shared" si="971"/>
        <v>0</v>
      </c>
      <c r="AN194" s="141">
        <f t="shared" si="971"/>
        <v>0</v>
      </c>
      <c r="AO194" s="141">
        <f t="shared" si="971"/>
        <v>0</v>
      </c>
      <c r="AP194" s="141">
        <f t="shared" si="971"/>
        <v>0</v>
      </c>
      <c r="AQ194" s="141">
        <f t="shared" si="971"/>
        <v>0</v>
      </c>
      <c r="AR194" s="141">
        <f t="shared" si="971"/>
        <v>0</v>
      </c>
      <c r="AS194" s="141">
        <f t="shared" si="971"/>
        <v>0</v>
      </c>
      <c r="AT194" s="141">
        <f t="shared" si="971"/>
        <v>0</v>
      </c>
      <c r="AU194" s="141">
        <f t="shared" si="971"/>
        <v>0</v>
      </c>
      <c r="AV194" s="141">
        <f t="shared" si="971"/>
        <v>0</v>
      </c>
      <c r="AW194" s="141">
        <f t="shared" si="971"/>
        <v>0</v>
      </c>
      <c r="AX194" s="141">
        <f t="shared" si="971"/>
        <v>29978.6</v>
      </c>
      <c r="AY194" s="141">
        <f t="shared" si="971"/>
        <v>0</v>
      </c>
      <c r="AZ194" s="141">
        <f t="shared" si="971"/>
        <v>29978.6</v>
      </c>
      <c r="BA194" s="141">
        <f t="shared" si="971"/>
        <v>29978.6</v>
      </c>
      <c r="BB194" s="142"/>
      <c r="BC194" s="120"/>
      <c r="BD194" s="77"/>
      <c r="BE194" s="77"/>
      <c r="BF194" s="77"/>
      <c r="BG194" s="77"/>
      <c r="BH194" s="77"/>
      <c r="BI194" s="77"/>
    </row>
    <row r="195" spans="1:61" ht="112.5">
      <c r="A195" s="67">
        <v>2020</v>
      </c>
      <c r="B195" s="67">
        <v>8324</v>
      </c>
      <c r="C195" s="67">
        <v>4</v>
      </c>
      <c r="D195" s="67">
        <v>6</v>
      </c>
      <c r="E195" s="67">
        <v>1</v>
      </c>
      <c r="F195" s="67">
        <v>2000</v>
      </c>
      <c r="G195" s="67">
        <v>2900</v>
      </c>
      <c r="H195" s="67">
        <v>294</v>
      </c>
      <c r="I195" s="69" t="s">
        <v>7</v>
      </c>
      <c r="J195" s="70" t="s">
        <v>16</v>
      </c>
      <c r="L195" s="143">
        <f t="shared" ref="L195:U195" si="972">+L196</f>
        <v>0</v>
      </c>
      <c r="M195" s="143">
        <f t="shared" si="972"/>
        <v>0</v>
      </c>
      <c r="N195" s="143">
        <f t="shared" si="972"/>
        <v>0</v>
      </c>
      <c r="O195" s="143">
        <f t="shared" si="972"/>
        <v>67000</v>
      </c>
      <c r="P195" s="143">
        <f t="shared" si="972"/>
        <v>0</v>
      </c>
      <c r="Q195" s="143">
        <f t="shared" si="972"/>
        <v>67000</v>
      </c>
      <c r="R195" s="143">
        <f t="shared" si="972"/>
        <v>67000</v>
      </c>
      <c r="S195" s="143">
        <f t="shared" si="972"/>
        <v>0</v>
      </c>
      <c r="T195" s="143">
        <f t="shared" si="972"/>
        <v>0</v>
      </c>
      <c r="U195" s="143">
        <f t="shared" si="972"/>
        <v>0</v>
      </c>
      <c r="V195" s="143">
        <f>+V196</f>
        <v>37021.4</v>
      </c>
      <c r="W195" s="143">
        <v>0</v>
      </c>
      <c r="X195" s="143">
        <f t="shared" si="945"/>
        <v>37021.4</v>
      </c>
      <c r="Y195" s="143">
        <f t="shared" si="946"/>
        <v>37021.4</v>
      </c>
      <c r="Z195" s="143">
        <v>0</v>
      </c>
      <c r="AA195" s="143">
        <v>0</v>
      </c>
      <c r="AB195" s="143">
        <f t="shared" si="947"/>
        <v>0</v>
      </c>
      <c r="AC195" s="143">
        <v>0</v>
      </c>
      <c r="AD195" s="143">
        <v>0</v>
      </c>
      <c r="AE195" s="143">
        <f t="shared" si="948"/>
        <v>0</v>
      </c>
      <c r="AF195" s="143">
        <f t="shared" si="949"/>
        <v>0</v>
      </c>
      <c r="AG195" s="143">
        <v>0</v>
      </c>
      <c r="AH195" s="143">
        <v>0</v>
      </c>
      <c r="AI195" s="143">
        <f t="shared" si="950"/>
        <v>0</v>
      </c>
      <c r="AJ195" s="143">
        <f>+AJ196</f>
        <v>0</v>
      </c>
      <c r="AK195" s="143">
        <v>0</v>
      </c>
      <c r="AL195" s="143">
        <f t="shared" si="951"/>
        <v>0</v>
      </c>
      <c r="AM195" s="143">
        <f t="shared" si="952"/>
        <v>0</v>
      </c>
      <c r="AN195" s="143">
        <v>0</v>
      </c>
      <c r="AO195" s="143">
        <v>0</v>
      </c>
      <c r="AP195" s="143">
        <f t="shared" si="953"/>
        <v>0</v>
      </c>
      <c r="AQ195" s="143">
        <v>0</v>
      </c>
      <c r="AR195" s="143">
        <v>0</v>
      </c>
      <c r="AS195" s="143">
        <f t="shared" si="954"/>
        <v>0</v>
      </c>
      <c r="AT195" s="143">
        <f t="shared" si="955"/>
        <v>0</v>
      </c>
      <c r="AU195" s="143">
        <f t="shared" si="956"/>
        <v>0</v>
      </c>
      <c r="AV195" s="143">
        <f t="shared" si="957"/>
        <v>0</v>
      </c>
      <c r="AW195" s="143">
        <f t="shared" si="958"/>
        <v>0</v>
      </c>
      <c r="AX195" s="143">
        <f t="shared" si="959"/>
        <v>29978.6</v>
      </c>
      <c r="AY195" s="143">
        <f t="shared" si="960"/>
        <v>0</v>
      </c>
      <c r="AZ195" s="143">
        <f t="shared" si="961"/>
        <v>29978.6</v>
      </c>
      <c r="BA195" s="143">
        <f t="shared" si="962"/>
        <v>29978.6</v>
      </c>
      <c r="BB195" s="144"/>
      <c r="BC195" s="126"/>
      <c r="BD195" s="78"/>
      <c r="BE195" s="78"/>
      <c r="BF195" s="78"/>
      <c r="BG195" s="78"/>
      <c r="BH195" s="78"/>
      <c r="BI195" s="78"/>
    </row>
    <row r="196" spans="1:61" ht="112.5">
      <c r="A196" s="71">
        <v>2020</v>
      </c>
      <c r="B196" s="71">
        <v>8324</v>
      </c>
      <c r="C196" s="71">
        <v>4</v>
      </c>
      <c r="D196" s="71">
        <v>6</v>
      </c>
      <c r="E196" s="71">
        <v>1</v>
      </c>
      <c r="F196" s="71">
        <v>2000</v>
      </c>
      <c r="G196" s="71">
        <v>2900</v>
      </c>
      <c r="H196" s="71">
        <v>294</v>
      </c>
      <c r="I196" s="72" t="s">
        <v>128</v>
      </c>
      <c r="J196" s="73" t="s">
        <v>16</v>
      </c>
      <c r="L196" s="145">
        <v>0</v>
      </c>
      <c r="M196" s="145">
        <v>0</v>
      </c>
      <c r="N196" s="146">
        <v>0</v>
      </c>
      <c r="O196" s="145">
        <v>67000</v>
      </c>
      <c r="P196" s="145">
        <v>0</v>
      </c>
      <c r="Q196" s="146">
        <f>+O196</f>
        <v>67000</v>
      </c>
      <c r="R196" s="146">
        <f>+N196+Q196</f>
        <v>67000</v>
      </c>
      <c r="S196" s="145">
        <v>0</v>
      </c>
      <c r="T196" s="145">
        <v>0</v>
      </c>
      <c r="U196" s="145">
        <f t="shared" si="944"/>
        <v>0</v>
      </c>
      <c r="V196" s="145">
        <v>37021.4</v>
      </c>
      <c r="W196" s="145">
        <v>0</v>
      </c>
      <c r="X196" s="145">
        <f t="shared" si="945"/>
        <v>37021.4</v>
      </c>
      <c r="Y196" s="145">
        <f t="shared" si="946"/>
        <v>37021.4</v>
      </c>
      <c r="Z196" s="145">
        <v>0</v>
      </c>
      <c r="AA196" s="145">
        <v>0</v>
      </c>
      <c r="AB196" s="145">
        <f t="shared" si="947"/>
        <v>0</v>
      </c>
      <c r="AC196" s="145">
        <v>0</v>
      </c>
      <c r="AD196" s="145">
        <v>0</v>
      </c>
      <c r="AE196" s="145">
        <f t="shared" si="948"/>
        <v>0</v>
      </c>
      <c r="AF196" s="145">
        <f t="shared" si="949"/>
        <v>0</v>
      </c>
      <c r="AG196" s="145">
        <v>0</v>
      </c>
      <c r="AH196" s="145">
        <v>0</v>
      </c>
      <c r="AI196" s="145">
        <f t="shared" si="950"/>
        <v>0</v>
      </c>
      <c r="AJ196" s="145">
        <v>0</v>
      </c>
      <c r="AK196" s="145">
        <v>0</v>
      </c>
      <c r="AL196" s="145">
        <f t="shared" si="951"/>
        <v>0</v>
      </c>
      <c r="AM196" s="145">
        <f t="shared" si="952"/>
        <v>0</v>
      </c>
      <c r="AN196" s="145">
        <v>0</v>
      </c>
      <c r="AO196" s="145">
        <v>0</v>
      </c>
      <c r="AP196" s="145">
        <f t="shared" si="953"/>
        <v>0</v>
      </c>
      <c r="AQ196" s="145">
        <v>0</v>
      </c>
      <c r="AR196" s="145">
        <v>0</v>
      </c>
      <c r="AS196" s="145">
        <f t="shared" si="954"/>
        <v>0</v>
      </c>
      <c r="AT196" s="145">
        <f t="shared" si="955"/>
        <v>0</v>
      </c>
      <c r="AU196" s="145">
        <f t="shared" si="956"/>
        <v>0</v>
      </c>
      <c r="AV196" s="145">
        <f t="shared" si="957"/>
        <v>0</v>
      </c>
      <c r="AW196" s="145">
        <f t="shared" si="958"/>
        <v>0</v>
      </c>
      <c r="AX196" s="145">
        <f t="shared" si="959"/>
        <v>29978.6</v>
      </c>
      <c r="AY196" s="145">
        <f t="shared" si="960"/>
        <v>0</v>
      </c>
      <c r="AZ196" s="145">
        <f t="shared" si="961"/>
        <v>29978.6</v>
      </c>
      <c r="BA196" s="145">
        <f t="shared" si="962"/>
        <v>29978.6</v>
      </c>
      <c r="BB196" s="147">
        <v>1</v>
      </c>
      <c r="BC196" s="127"/>
      <c r="BD196" s="79"/>
      <c r="BE196" s="79"/>
      <c r="BF196" s="79"/>
      <c r="BG196" s="79"/>
      <c r="BH196" s="147">
        <f>+BB196-BD196-BF196</f>
        <v>1</v>
      </c>
      <c r="BI196" s="147">
        <f>+BC196-BE196-BG196</f>
        <v>0</v>
      </c>
    </row>
    <row r="197" spans="1:61" ht="37.5">
      <c r="A197" s="59">
        <v>2020</v>
      </c>
      <c r="B197" s="59">
        <v>8324</v>
      </c>
      <c r="C197" s="59">
        <v>4</v>
      </c>
      <c r="D197" s="59">
        <v>6</v>
      </c>
      <c r="E197" s="59">
        <v>1</v>
      </c>
      <c r="F197" s="59">
        <v>3000</v>
      </c>
      <c r="G197" s="59"/>
      <c r="H197" s="59"/>
      <c r="I197" s="61" t="s">
        <v>7</v>
      </c>
      <c r="J197" s="62" t="s">
        <v>17</v>
      </c>
      <c r="L197" s="139">
        <f t="shared" ref="L197:R197" si="973">+L198+L201+L206</f>
        <v>1200000</v>
      </c>
      <c r="M197" s="139">
        <f t="shared" si="973"/>
        <v>0</v>
      </c>
      <c r="N197" s="139">
        <f t="shared" si="973"/>
        <v>1200000</v>
      </c>
      <c r="O197" s="139">
        <f t="shared" si="973"/>
        <v>266640</v>
      </c>
      <c r="P197" s="139">
        <f t="shared" si="973"/>
        <v>0</v>
      </c>
      <c r="Q197" s="139">
        <f t="shared" si="973"/>
        <v>266640</v>
      </c>
      <c r="R197" s="139">
        <f t="shared" si="973"/>
        <v>1466640</v>
      </c>
      <c r="S197" s="139">
        <f>+S198+S201+S206</f>
        <v>84152.5</v>
      </c>
      <c r="T197" s="139">
        <f>+T198+T201+T206</f>
        <v>0</v>
      </c>
      <c r="U197" s="139">
        <f t="shared" si="944"/>
        <v>84152.5</v>
      </c>
      <c r="V197" s="139">
        <f>+V198+V201+V206</f>
        <v>77425</v>
      </c>
      <c r="W197" s="139">
        <v>0</v>
      </c>
      <c r="X197" s="139">
        <f t="shared" si="945"/>
        <v>77425</v>
      </c>
      <c r="Y197" s="139">
        <f t="shared" si="946"/>
        <v>161577.5</v>
      </c>
      <c r="Z197" s="139">
        <f>+Z198+Z201+Z206</f>
        <v>0</v>
      </c>
      <c r="AA197" s="139">
        <f>+AA198+AA201+AA206</f>
        <v>0</v>
      </c>
      <c r="AB197" s="139">
        <f t="shared" si="947"/>
        <v>0</v>
      </c>
      <c r="AC197" s="139">
        <f>+AC198+AC201+AC206</f>
        <v>0</v>
      </c>
      <c r="AD197" s="139">
        <v>0</v>
      </c>
      <c r="AE197" s="139">
        <f t="shared" si="948"/>
        <v>0</v>
      </c>
      <c r="AF197" s="139">
        <f t="shared" si="949"/>
        <v>0</v>
      </c>
      <c r="AG197" s="139">
        <f>+AG198+AG201+AG206</f>
        <v>1100000</v>
      </c>
      <c r="AH197" s="139">
        <f>+AH198+AH201+AH206</f>
        <v>0</v>
      </c>
      <c r="AI197" s="139">
        <f t="shared" si="950"/>
        <v>1100000</v>
      </c>
      <c r="AJ197" s="139">
        <f>+AJ198+AJ201+AJ206</f>
        <v>165648</v>
      </c>
      <c r="AK197" s="139">
        <v>0</v>
      </c>
      <c r="AL197" s="139">
        <f t="shared" si="951"/>
        <v>165648</v>
      </c>
      <c r="AM197" s="139">
        <f t="shared" si="952"/>
        <v>1265648</v>
      </c>
      <c r="AN197" s="139">
        <f>+AN198+AN201+AN206</f>
        <v>0</v>
      </c>
      <c r="AO197" s="139">
        <f>+AO198+AO201+AO206</f>
        <v>0</v>
      </c>
      <c r="AP197" s="139">
        <f t="shared" si="953"/>
        <v>0</v>
      </c>
      <c r="AQ197" s="139">
        <f>+AQ198+AQ201+AQ206</f>
        <v>0</v>
      </c>
      <c r="AR197" s="139">
        <v>0</v>
      </c>
      <c r="AS197" s="139">
        <f t="shared" si="954"/>
        <v>0</v>
      </c>
      <c r="AT197" s="139">
        <f t="shared" si="955"/>
        <v>0</v>
      </c>
      <c r="AU197" s="139">
        <f>+AU198+AU201+AU206</f>
        <v>15847.5</v>
      </c>
      <c r="AV197" s="139">
        <f>+AV198+AV201+AV206</f>
        <v>0</v>
      </c>
      <c r="AW197" s="139">
        <f t="shared" ref="AW197" si="974">+AU197+AV197</f>
        <v>15847.5</v>
      </c>
      <c r="AX197" s="139">
        <f>+AX198+AX201+AX206</f>
        <v>23567</v>
      </c>
      <c r="AY197" s="139">
        <v>0</v>
      </c>
      <c r="AZ197" s="139">
        <f t="shared" ref="AZ197" si="975">+AX197+AY197</f>
        <v>23567</v>
      </c>
      <c r="BA197" s="139">
        <f t="shared" ref="BA197" si="976">+AW197+AZ197</f>
        <v>39414.5</v>
      </c>
      <c r="BB197" s="140"/>
      <c r="BC197" s="125"/>
      <c r="BD197" s="76"/>
      <c r="BE197" s="76"/>
      <c r="BF197" s="76"/>
      <c r="BG197" s="76"/>
      <c r="BH197" s="76"/>
      <c r="BI197" s="76"/>
    </row>
    <row r="198" spans="1:61" ht="37.5">
      <c r="A198" s="63">
        <v>2020</v>
      </c>
      <c r="B198" s="63">
        <v>8324</v>
      </c>
      <c r="C198" s="63">
        <v>4</v>
      </c>
      <c r="D198" s="63">
        <v>6</v>
      </c>
      <c r="E198" s="63">
        <v>1</v>
      </c>
      <c r="F198" s="63">
        <v>3000</v>
      </c>
      <c r="G198" s="63">
        <v>3100</v>
      </c>
      <c r="H198" s="63"/>
      <c r="I198" s="65" t="s">
        <v>7</v>
      </c>
      <c r="J198" s="66" t="s">
        <v>18</v>
      </c>
      <c r="L198" s="141">
        <f>+L199</f>
        <v>0</v>
      </c>
      <c r="M198" s="141">
        <f t="shared" ref="M198:BA199" si="977">+M199</f>
        <v>0</v>
      </c>
      <c r="N198" s="141">
        <f t="shared" si="977"/>
        <v>0</v>
      </c>
      <c r="O198" s="141">
        <f t="shared" si="977"/>
        <v>236640</v>
      </c>
      <c r="P198" s="141">
        <f t="shared" si="977"/>
        <v>0</v>
      </c>
      <c r="Q198" s="141">
        <f t="shared" si="977"/>
        <v>236640</v>
      </c>
      <c r="R198" s="141">
        <f t="shared" si="977"/>
        <v>236640</v>
      </c>
      <c r="S198" s="141">
        <f t="shared" si="977"/>
        <v>0</v>
      </c>
      <c r="T198" s="141">
        <f t="shared" si="977"/>
        <v>0</v>
      </c>
      <c r="U198" s="141">
        <f t="shared" si="977"/>
        <v>0</v>
      </c>
      <c r="V198" s="141">
        <f t="shared" si="977"/>
        <v>70992</v>
      </c>
      <c r="W198" s="141">
        <f t="shared" si="977"/>
        <v>0</v>
      </c>
      <c r="X198" s="141">
        <f t="shared" si="977"/>
        <v>70992</v>
      </c>
      <c r="Y198" s="141">
        <f t="shared" si="977"/>
        <v>70992</v>
      </c>
      <c r="Z198" s="141">
        <f t="shared" si="977"/>
        <v>0</v>
      </c>
      <c r="AA198" s="141">
        <f t="shared" si="977"/>
        <v>0</v>
      </c>
      <c r="AB198" s="141">
        <f t="shared" si="977"/>
        <v>0</v>
      </c>
      <c r="AC198" s="141">
        <f t="shared" si="977"/>
        <v>0</v>
      </c>
      <c r="AD198" s="141">
        <f t="shared" si="977"/>
        <v>0</v>
      </c>
      <c r="AE198" s="141">
        <f t="shared" si="977"/>
        <v>0</v>
      </c>
      <c r="AF198" s="141">
        <f t="shared" si="977"/>
        <v>0</v>
      </c>
      <c r="AG198" s="141">
        <f t="shared" si="977"/>
        <v>0</v>
      </c>
      <c r="AH198" s="141">
        <f t="shared" si="977"/>
        <v>0</v>
      </c>
      <c r="AI198" s="141">
        <f t="shared" si="977"/>
        <v>0</v>
      </c>
      <c r="AJ198" s="141">
        <f t="shared" si="977"/>
        <v>165648</v>
      </c>
      <c r="AK198" s="141">
        <f t="shared" si="977"/>
        <v>0</v>
      </c>
      <c r="AL198" s="141">
        <f t="shared" si="977"/>
        <v>165648</v>
      </c>
      <c r="AM198" s="141">
        <f t="shared" si="977"/>
        <v>165648</v>
      </c>
      <c r="AN198" s="141">
        <f t="shared" si="977"/>
        <v>0</v>
      </c>
      <c r="AO198" s="141">
        <f t="shared" si="977"/>
        <v>0</v>
      </c>
      <c r="AP198" s="141">
        <f t="shared" si="977"/>
        <v>0</v>
      </c>
      <c r="AQ198" s="141">
        <f t="shared" si="977"/>
        <v>0</v>
      </c>
      <c r="AR198" s="141">
        <f t="shared" si="977"/>
        <v>0</v>
      </c>
      <c r="AS198" s="141">
        <f t="shared" si="977"/>
        <v>0</v>
      </c>
      <c r="AT198" s="141">
        <f t="shared" si="977"/>
        <v>0</v>
      </c>
      <c r="AU198" s="141">
        <f t="shared" si="977"/>
        <v>0</v>
      </c>
      <c r="AV198" s="141">
        <f t="shared" si="977"/>
        <v>0</v>
      </c>
      <c r="AW198" s="141">
        <f t="shared" si="977"/>
        <v>0</v>
      </c>
      <c r="AX198" s="141">
        <f t="shared" si="977"/>
        <v>0</v>
      </c>
      <c r="AY198" s="141">
        <f t="shared" si="977"/>
        <v>0</v>
      </c>
      <c r="AZ198" s="141">
        <f t="shared" si="977"/>
        <v>0</v>
      </c>
      <c r="BA198" s="141">
        <f t="shared" si="977"/>
        <v>0</v>
      </c>
      <c r="BB198" s="142"/>
      <c r="BC198" s="120"/>
      <c r="BD198" s="77"/>
      <c r="BE198" s="77"/>
      <c r="BF198" s="77"/>
      <c r="BG198" s="77"/>
      <c r="BH198" s="77"/>
      <c r="BI198" s="77"/>
    </row>
    <row r="199" spans="1:61" ht="75">
      <c r="A199" s="67">
        <v>2020</v>
      </c>
      <c r="B199" s="67">
        <v>8324</v>
      </c>
      <c r="C199" s="67">
        <v>4</v>
      </c>
      <c r="D199" s="67">
        <v>6</v>
      </c>
      <c r="E199" s="67">
        <v>1</v>
      </c>
      <c r="F199" s="67">
        <v>3000</v>
      </c>
      <c r="G199" s="67">
        <v>3100</v>
      </c>
      <c r="H199" s="67">
        <v>317</v>
      </c>
      <c r="I199" s="69" t="s">
        <v>7</v>
      </c>
      <c r="J199" s="70" t="s">
        <v>73</v>
      </c>
      <c r="L199" s="143">
        <f>+L200</f>
        <v>0</v>
      </c>
      <c r="M199" s="143">
        <f t="shared" si="977"/>
        <v>0</v>
      </c>
      <c r="N199" s="143">
        <f t="shared" si="977"/>
        <v>0</v>
      </c>
      <c r="O199" s="143">
        <f t="shared" si="977"/>
        <v>236640</v>
      </c>
      <c r="P199" s="143">
        <f t="shared" si="977"/>
        <v>0</v>
      </c>
      <c r="Q199" s="143">
        <f t="shared" si="977"/>
        <v>236640</v>
      </c>
      <c r="R199" s="143">
        <f t="shared" si="977"/>
        <v>236640</v>
      </c>
      <c r="S199" s="143">
        <f t="shared" si="977"/>
        <v>0</v>
      </c>
      <c r="T199" s="143">
        <f t="shared" si="977"/>
        <v>0</v>
      </c>
      <c r="U199" s="143">
        <f t="shared" si="977"/>
        <v>0</v>
      </c>
      <c r="V199" s="143">
        <f t="shared" si="977"/>
        <v>70992</v>
      </c>
      <c r="W199" s="143">
        <f t="shared" si="977"/>
        <v>0</v>
      </c>
      <c r="X199" s="143">
        <f t="shared" si="977"/>
        <v>70992</v>
      </c>
      <c r="Y199" s="143">
        <f t="shared" si="977"/>
        <v>70992</v>
      </c>
      <c r="Z199" s="143">
        <f t="shared" si="977"/>
        <v>0</v>
      </c>
      <c r="AA199" s="143">
        <f t="shared" si="977"/>
        <v>0</v>
      </c>
      <c r="AB199" s="143">
        <f t="shared" si="977"/>
        <v>0</v>
      </c>
      <c r="AC199" s="143">
        <f t="shared" si="977"/>
        <v>0</v>
      </c>
      <c r="AD199" s="143">
        <f t="shared" si="977"/>
        <v>0</v>
      </c>
      <c r="AE199" s="143">
        <f t="shared" si="977"/>
        <v>0</v>
      </c>
      <c r="AF199" s="143">
        <f t="shared" si="977"/>
        <v>0</v>
      </c>
      <c r="AG199" s="143">
        <f t="shared" si="977"/>
        <v>0</v>
      </c>
      <c r="AH199" s="143">
        <f t="shared" si="977"/>
        <v>0</v>
      </c>
      <c r="AI199" s="143">
        <f t="shared" si="977"/>
        <v>0</v>
      </c>
      <c r="AJ199" s="143">
        <f t="shared" si="977"/>
        <v>165648</v>
      </c>
      <c r="AK199" s="143">
        <f t="shared" si="977"/>
        <v>0</v>
      </c>
      <c r="AL199" s="143">
        <f t="shared" si="977"/>
        <v>165648</v>
      </c>
      <c r="AM199" s="143">
        <f t="shared" si="977"/>
        <v>165648</v>
      </c>
      <c r="AN199" s="143">
        <f t="shared" si="977"/>
        <v>0</v>
      </c>
      <c r="AO199" s="143">
        <f t="shared" si="977"/>
        <v>0</v>
      </c>
      <c r="AP199" s="143">
        <f t="shared" si="977"/>
        <v>0</v>
      </c>
      <c r="AQ199" s="143">
        <f t="shared" si="977"/>
        <v>0</v>
      </c>
      <c r="AR199" s="143">
        <f t="shared" si="977"/>
        <v>0</v>
      </c>
      <c r="AS199" s="143">
        <f t="shared" si="977"/>
        <v>0</v>
      </c>
      <c r="AT199" s="143">
        <f t="shared" si="977"/>
        <v>0</v>
      </c>
      <c r="AU199" s="143">
        <f t="shared" si="977"/>
        <v>0</v>
      </c>
      <c r="AV199" s="143">
        <f t="shared" si="977"/>
        <v>0</v>
      </c>
      <c r="AW199" s="143">
        <f t="shared" si="977"/>
        <v>0</v>
      </c>
      <c r="AX199" s="143">
        <f t="shared" si="977"/>
        <v>0</v>
      </c>
      <c r="AY199" s="143">
        <f t="shared" si="977"/>
        <v>0</v>
      </c>
      <c r="AZ199" s="143">
        <f t="shared" si="977"/>
        <v>0</v>
      </c>
      <c r="BA199" s="143">
        <f t="shared" si="977"/>
        <v>0</v>
      </c>
      <c r="BB199" s="144"/>
      <c r="BC199" s="126"/>
      <c r="BD199" s="78"/>
      <c r="BE199" s="78"/>
      <c r="BF199" s="78"/>
      <c r="BG199" s="78"/>
      <c r="BH199" s="78"/>
      <c r="BI199" s="78"/>
    </row>
    <row r="200" spans="1:61" ht="75">
      <c r="A200" s="71">
        <v>2020</v>
      </c>
      <c r="B200" s="71">
        <v>8324</v>
      </c>
      <c r="C200" s="71">
        <v>4</v>
      </c>
      <c r="D200" s="71">
        <v>6</v>
      </c>
      <c r="E200" s="71">
        <v>1</v>
      </c>
      <c r="F200" s="71">
        <v>3000</v>
      </c>
      <c r="G200" s="71">
        <v>3100</v>
      </c>
      <c r="H200" s="71">
        <v>317</v>
      </c>
      <c r="I200" s="72" t="s">
        <v>128</v>
      </c>
      <c r="J200" s="73" t="s">
        <v>49</v>
      </c>
      <c r="L200" s="145">
        <v>0</v>
      </c>
      <c r="M200" s="145">
        <v>0</v>
      </c>
      <c r="N200" s="145">
        <f t="shared" ref="N200" si="978">+L200+M200</f>
        <v>0</v>
      </c>
      <c r="O200" s="145">
        <v>236640</v>
      </c>
      <c r="P200" s="145">
        <v>0</v>
      </c>
      <c r="Q200" s="145">
        <f t="shared" ref="Q200" si="979">+O200+P200</f>
        <v>236640</v>
      </c>
      <c r="R200" s="145">
        <f t="shared" ref="R200" si="980">+N200+Q200</f>
        <v>236640</v>
      </c>
      <c r="S200" s="145">
        <v>0</v>
      </c>
      <c r="T200" s="145">
        <v>0</v>
      </c>
      <c r="U200" s="145">
        <f t="shared" si="944"/>
        <v>0</v>
      </c>
      <c r="V200" s="145">
        <v>70992</v>
      </c>
      <c r="W200" s="145">
        <v>0</v>
      </c>
      <c r="X200" s="145">
        <f t="shared" si="945"/>
        <v>70992</v>
      </c>
      <c r="Y200" s="145">
        <f t="shared" si="946"/>
        <v>70992</v>
      </c>
      <c r="Z200" s="145">
        <v>0</v>
      </c>
      <c r="AA200" s="145">
        <v>0</v>
      </c>
      <c r="AB200" s="145">
        <f t="shared" si="947"/>
        <v>0</v>
      </c>
      <c r="AC200" s="145">
        <v>0</v>
      </c>
      <c r="AD200" s="145">
        <v>0</v>
      </c>
      <c r="AE200" s="145">
        <f t="shared" si="948"/>
        <v>0</v>
      </c>
      <c r="AF200" s="145">
        <f t="shared" si="949"/>
        <v>0</v>
      </c>
      <c r="AG200" s="145">
        <v>0</v>
      </c>
      <c r="AH200" s="145">
        <v>0</v>
      </c>
      <c r="AI200" s="145">
        <f t="shared" si="950"/>
        <v>0</v>
      </c>
      <c r="AJ200" s="145">
        <v>165648</v>
      </c>
      <c r="AK200" s="145">
        <v>0</v>
      </c>
      <c r="AL200" s="145">
        <f t="shared" si="951"/>
        <v>165648</v>
      </c>
      <c r="AM200" s="145">
        <f t="shared" si="952"/>
        <v>165648</v>
      </c>
      <c r="AN200" s="145">
        <v>0</v>
      </c>
      <c r="AO200" s="145">
        <v>0</v>
      </c>
      <c r="AP200" s="145">
        <f t="shared" si="953"/>
        <v>0</v>
      </c>
      <c r="AQ200" s="145">
        <v>0</v>
      </c>
      <c r="AR200" s="145">
        <v>0</v>
      </c>
      <c r="AS200" s="145">
        <f t="shared" si="954"/>
        <v>0</v>
      </c>
      <c r="AT200" s="145">
        <f t="shared" si="955"/>
        <v>0</v>
      </c>
      <c r="AU200" s="145">
        <f t="shared" si="956"/>
        <v>0</v>
      </c>
      <c r="AV200" s="145">
        <f t="shared" si="957"/>
        <v>0</v>
      </c>
      <c r="AW200" s="145">
        <f t="shared" si="958"/>
        <v>0</v>
      </c>
      <c r="AX200" s="145">
        <f t="shared" si="959"/>
        <v>0</v>
      </c>
      <c r="AY200" s="145">
        <f t="shared" si="960"/>
        <v>0</v>
      </c>
      <c r="AZ200" s="145">
        <f t="shared" si="961"/>
        <v>0</v>
      </c>
      <c r="BA200" s="145">
        <f t="shared" si="962"/>
        <v>0</v>
      </c>
      <c r="BB200" s="147">
        <v>1</v>
      </c>
      <c r="BC200" s="127"/>
      <c r="BD200" s="79"/>
      <c r="BE200" s="79"/>
      <c r="BF200" s="79"/>
      <c r="BG200" s="79"/>
      <c r="BH200" s="147">
        <f>+BB200-BD200-BF200</f>
        <v>1</v>
      </c>
      <c r="BI200" s="147">
        <f>+BC200-BE200-BG200</f>
        <v>0</v>
      </c>
    </row>
    <row r="201" spans="1:61" ht="75">
      <c r="A201" s="63">
        <v>2020</v>
      </c>
      <c r="B201" s="63">
        <v>8324</v>
      </c>
      <c r="C201" s="63">
        <v>4</v>
      </c>
      <c r="D201" s="63">
        <v>6</v>
      </c>
      <c r="E201" s="63">
        <v>1</v>
      </c>
      <c r="F201" s="63">
        <v>3000</v>
      </c>
      <c r="G201" s="63">
        <v>3500</v>
      </c>
      <c r="H201" s="63"/>
      <c r="I201" s="65" t="s">
        <v>7</v>
      </c>
      <c r="J201" s="66" t="s">
        <v>61</v>
      </c>
      <c r="L201" s="141">
        <f t="shared" ref="L201:R201" si="981">+L202+L204</f>
        <v>1200000</v>
      </c>
      <c r="M201" s="141">
        <f t="shared" si="981"/>
        <v>0</v>
      </c>
      <c r="N201" s="141">
        <f t="shared" si="981"/>
        <v>1200000</v>
      </c>
      <c r="O201" s="141">
        <f t="shared" si="981"/>
        <v>0</v>
      </c>
      <c r="P201" s="141">
        <f t="shared" si="981"/>
        <v>0</v>
      </c>
      <c r="Q201" s="141">
        <f t="shared" si="981"/>
        <v>0</v>
      </c>
      <c r="R201" s="141">
        <f t="shared" si="981"/>
        <v>1200000</v>
      </c>
      <c r="S201" s="141">
        <f>+S202+S204</f>
        <v>84152.5</v>
      </c>
      <c r="T201" s="141">
        <v>0</v>
      </c>
      <c r="U201" s="141">
        <f t="shared" si="944"/>
        <v>84152.5</v>
      </c>
      <c r="V201" s="141">
        <v>0</v>
      </c>
      <c r="W201" s="141">
        <v>0</v>
      </c>
      <c r="X201" s="141">
        <f t="shared" si="945"/>
        <v>0</v>
      </c>
      <c r="Y201" s="141">
        <f t="shared" si="946"/>
        <v>84152.5</v>
      </c>
      <c r="Z201" s="141">
        <v>0</v>
      </c>
      <c r="AA201" s="141">
        <v>0</v>
      </c>
      <c r="AB201" s="141">
        <f t="shared" si="947"/>
        <v>0</v>
      </c>
      <c r="AC201" s="141">
        <v>0</v>
      </c>
      <c r="AD201" s="141">
        <v>0</v>
      </c>
      <c r="AE201" s="141">
        <f t="shared" si="948"/>
        <v>0</v>
      </c>
      <c r="AF201" s="141">
        <f t="shared" si="949"/>
        <v>0</v>
      </c>
      <c r="AG201" s="141">
        <f>+AG202+AG204</f>
        <v>1100000</v>
      </c>
      <c r="AH201" s="141">
        <v>0</v>
      </c>
      <c r="AI201" s="141">
        <f t="shared" si="950"/>
        <v>1100000</v>
      </c>
      <c r="AJ201" s="141">
        <v>0</v>
      </c>
      <c r="AK201" s="141">
        <v>0</v>
      </c>
      <c r="AL201" s="141">
        <f t="shared" si="951"/>
        <v>0</v>
      </c>
      <c r="AM201" s="141">
        <f t="shared" si="952"/>
        <v>1100000</v>
      </c>
      <c r="AN201" s="141">
        <v>0</v>
      </c>
      <c r="AO201" s="141">
        <v>0</v>
      </c>
      <c r="AP201" s="141">
        <f t="shared" si="953"/>
        <v>0</v>
      </c>
      <c r="AQ201" s="141">
        <v>0</v>
      </c>
      <c r="AR201" s="141">
        <v>0</v>
      </c>
      <c r="AS201" s="141">
        <f t="shared" si="954"/>
        <v>0</v>
      </c>
      <c r="AT201" s="141">
        <f t="shared" si="955"/>
        <v>0</v>
      </c>
      <c r="AU201" s="141">
        <f t="shared" si="956"/>
        <v>15847.5</v>
      </c>
      <c r="AV201" s="141">
        <f t="shared" si="957"/>
        <v>0</v>
      </c>
      <c r="AW201" s="141">
        <f t="shared" si="958"/>
        <v>15847.5</v>
      </c>
      <c r="AX201" s="141">
        <f t="shared" si="959"/>
        <v>0</v>
      </c>
      <c r="AY201" s="141">
        <f t="shared" si="960"/>
        <v>0</v>
      </c>
      <c r="AZ201" s="141">
        <f t="shared" si="961"/>
        <v>0</v>
      </c>
      <c r="BA201" s="141">
        <f t="shared" si="962"/>
        <v>15847.5</v>
      </c>
      <c r="BB201" s="142"/>
      <c r="BC201" s="120"/>
      <c r="BD201" s="77"/>
      <c r="BE201" s="77"/>
      <c r="BF201" s="77"/>
      <c r="BG201" s="77"/>
      <c r="BH201" s="77"/>
      <c r="BI201" s="77"/>
    </row>
    <row r="202" spans="1:61" ht="112.5">
      <c r="A202" s="67">
        <v>2020</v>
      </c>
      <c r="B202" s="67">
        <v>8324</v>
      </c>
      <c r="C202" s="67">
        <v>4</v>
      </c>
      <c r="D202" s="67">
        <v>6</v>
      </c>
      <c r="E202" s="67">
        <v>1</v>
      </c>
      <c r="F202" s="67">
        <v>3000</v>
      </c>
      <c r="G202" s="67">
        <v>3500</v>
      </c>
      <c r="H202" s="67">
        <v>353</v>
      </c>
      <c r="I202" s="69" t="s">
        <v>7</v>
      </c>
      <c r="J202" s="103" t="s">
        <v>62</v>
      </c>
      <c r="L202" s="143">
        <f t="shared" ref="L202:R202" si="982">+L203</f>
        <v>50000</v>
      </c>
      <c r="M202" s="143">
        <f t="shared" si="982"/>
        <v>0</v>
      </c>
      <c r="N202" s="143">
        <f t="shared" si="982"/>
        <v>50000</v>
      </c>
      <c r="O202" s="143">
        <f t="shared" si="982"/>
        <v>0</v>
      </c>
      <c r="P202" s="143">
        <f t="shared" si="982"/>
        <v>0</v>
      </c>
      <c r="Q202" s="143">
        <f t="shared" si="982"/>
        <v>0</v>
      </c>
      <c r="R202" s="143">
        <f t="shared" si="982"/>
        <v>50000</v>
      </c>
      <c r="S202" s="143">
        <f>+S203</f>
        <v>43616</v>
      </c>
      <c r="T202" s="143">
        <v>0</v>
      </c>
      <c r="U202" s="143">
        <f t="shared" si="944"/>
        <v>43616</v>
      </c>
      <c r="V202" s="143">
        <v>0</v>
      </c>
      <c r="W202" s="143">
        <v>0</v>
      </c>
      <c r="X202" s="143">
        <f t="shared" si="945"/>
        <v>0</v>
      </c>
      <c r="Y202" s="143">
        <f t="shared" si="946"/>
        <v>43616</v>
      </c>
      <c r="Z202" s="143">
        <v>0</v>
      </c>
      <c r="AA202" s="143">
        <v>0</v>
      </c>
      <c r="AB202" s="143">
        <f t="shared" si="947"/>
        <v>0</v>
      </c>
      <c r="AC202" s="143">
        <v>0</v>
      </c>
      <c r="AD202" s="143">
        <v>0</v>
      </c>
      <c r="AE202" s="143">
        <f t="shared" si="948"/>
        <v>0</v>
      </c>
      <c r="AF202" s="143">
        <f t="shared" si="949"/>
        <v>0</v>
      </c>
      <c r="AG202" s="143">
        <v>0</v>
      </c>
      <c r="AH202" s="143">
        <v>0</v>
      </c>
      <c r="AI202" s="143">
        <f t="shared" si="950"/>
        <v>0</v>
      </c>
      <c r="AJ202" s="143">
        <v>0</v>
      </c>
      <c r="AK202" s="143">
        <v>0</v>
      </c>
      <c r="AL202" s="143">
        <f t="shared" si="951"/>
        <v>0</v>
      </c>
      <c r="AM202" s="143">
        <f t="shared" si="952"/>
        <v>0</v>
      </c>
      <c r="AN202" s="143">
        <v>0</v>
      </c>
      <c r="AO202" s="143">
        <v>0</v>
      </c>
      <c r="AP202" s="143">
        <f t="shared" si="953"/>
        <v>0</v>
      </c>
      <c r="AQ202" s="143">
        <v>0</v>
      </c>
      <c r="AR202" s="143">
        <v>0</v>
      </c>
      <c r="AS202" s="143">
        <f t="shared" si="954"/>
        <v>0</v>
      </c>
      <c r="AT202" s="143">
        <f t="shared" si="955"/>
        <v>0</v>
      </c>
      <c r="AU202" s="143">
        <f t="shared" si="956"/>
        <v>6384</v>
      </c>
      <c r="AV202" s="143">
        <f t="shared" si="957"/>
        <v>0</v>
      </c>
      <c r="AW202" s="143">
        <f t="shared" si="958"/>
        <v>6384</v>
      </c>
      <c r="AX202" s="143">
        <f t="shared" si="959"/>
        <v>0</v>
      </c>
      <c r="AY202" s="143">
        <f t="shared" si="960"/>
        <v>0</v>
      </c>
      <c r="AZ202" s="143">
        <f t="shared" si="961"/>
        <v>0</v>
      </c>
      <c r="BA202" s="143">
        <f t="shared" si="962"/>
        <v>6384</v>
      </c>
      <c r="BB202" s="164"/>
      <c r="BC202" s="126"/>
      <c r="BD202" s="78"/>
      <c r="BE202" s="78"/>
      <c r="BF202" s="78"/>
      <c r="BG202" s="78"/>
      <c r="BH202" s="78"/>
      <c r="BI202" s="78"/>
    </row>
    <row r="203" spans="1:61" ht="75">
      <c r="A203" s="71">
        <v>2020</v>
      </c>
      <c r="B203" s="71">
        <v>8324</v>
      </c>
      <c r="C203" s="71">
        <v>4</v>
      </c>
      <c r="D203" s="71">
        <v>6</v>
      </c>
      <c r="E203" s="71">
        <v>1</v>
      </c>
      <c r="F203" s="71">
        <v>3000</v>
      </c>
      <c r="G203" s="71">
        <v>3500</v>
      </c>
      <c r="H203" s="71">
        <v>353</v>
      </c>
      <c r="I203" s="72" t="s">
        <v>128</v>
      </c>
      <c r="J203" s="73" t="s">
        <v>63</v>
      </c>
      <c r="L203" s="145">
        <v>50000</v>
      </c>
      <c r="M203" s="145">
        <v>0</v>
      </c>
      <c r="N203" s="146">
        <f>+L203+M203</f>
        <v>50000</v>
      </c>
      <c r="O203" s="145">
        <v>0</v>
      </c>
      <c r="P203" s="145">
        <v>0</v>
      </c>
      <c r="Q203" s="146">
        <v>0</v>
      </c>
      <c r="R203" s="146">
        <f>+N203+Q203</f>
        <v>50000</v>
      </c>
      <c r="S203" s="145">
        <v>43616</v>
      </c>
      <c r="T203" s="145">
        <v>0</v>
      </c>
      <c r="U203" s="145">
        <f t="shared" si="944"/>
        <v>43616</v>
      </c>
      <c r="V203" s="145">
        <v>0</v>
      </c>
      <c r="W203" s="145">
        <v>0</v>
      </c>
      <c r="X203" s="145">
        <f t="shared" si="945"/>
        <v>0</v>
      </c>
      <c r="Y203" s="145">
        <f t="shared" si="946"/>
        <v>43616</v>
      </c>
      <c r="Z203" s="145">
        <v>0</v>
      </c>
      <c r="AA203" s="145">
        <v>0</v>
      </c>
      <c r="AB203" s="145">
        <f t="shared" si="947"/>
        <v>0</v>
      </c>
      <c r="AC203" s="145">
        <v>0</v>
      </c>
      <c r="AD203" s="145">
        <v>0</v>
      </c>
      <c r="AE203" s="145">
        <f t="shared" si="948"/>
        <v>0</v>
      </c>
      <c r="AF203" s="145">
        <f t="shared" si="949"/>
        <v>0</v>
      </c>
      <c r="AG203" s="145">
        <v>0</v>
      </c>
      <c r="AH203" s="145">
        <v>0</v>
      </c>
      <c r="AI203" s="145">
        <f t="shared" si="950"/>
        <v>0</v>
      </c>
      <c r="AJ203" s="145">
        <v>0</v>
      </c>
      <c r="AK203" s="145">
        <v>0</v>
      </c>
      <c r="AL203" s="145">
        <f t="shared" si="951"/>
        <v>0</v>
      </c>
      <c r="AM203" s="145">
        <f t="shared" si="952"/>
        <v>0</v>
      </c>
      <c r="AN203" s="145">
        <v>0</v>
      </c>
      <c r="AO203" s="145">
        <v>0</v>
      </c>
      <c r="AP203" s="145">
        <f t="shared" si="953"/>
        <v>0</v>
      </c>
      <c r="AQ203" s="145">
        <v>0</v>
      </c>
      <c r="AR203" s="145">
        <v>0</v>
      </c>
      <c r="AS203" s="145">
        <f t="shared" si="954"/>
        <v>0</v>
      </c>
      <c r="AT203" s="145">
        <f t="shared" si="955"/>
        <v>0</v>
      </c>
      <c r="AU203" s="145">
        <f t="shared" si="956"/>
        <v>6384</v>
      </c>
      <c r="AV203" s="145">
        <f t="shared" si="957"/>
        <v>0</v>
      </c>
      <c r="AW203" s="145">
        <f t="shared" si="958"/>
        <v>6384</v>
      </c>
      <c r="AX203" s="145">
        <f t="shared" si="959"/>
        <v>0</v>
      </c>
      <c r="AY203" s="145">
        <f t="shared" si="960"/>
        <v>0</v>
      </c>
      <c r="AZ203" s="145">
        <f t="shared" si="961"/>
        <v>0</v>
      </c>
      <c r="BA203" s="145">
        <f t="shared" si="962"/>
        <v>6384</v>
      </c>
      <c r="BB203" s="147">
        <v>1</v>
      </c>
      <c r="BC203" s="127"/>
      <c r="BD203" s="147">
        <v>1</v>
      </c>
      <c r="BE203" s="79"/>
      <c r="BF203" s="79"/>
      <c r="BG203" s="79"/>
      <c r="BH203" s="147">
        <f>+BB203-BD203-BF203</f>
        <v>0</v>
      </c>
      <c r="BI203" s="147">
        <f>+BC203-BE203-BG203</f>
        <v>0</v>
      </c>
    </row>
    <row r="204" spans="1:61" ht="112.5">
      <c r="A204" s="67">
        <v>2020</v>
      </c>
      <c r="B204" s="67">
        <v>8324</v>
      </c>
      <c r="C204" s="67">
        <v>4</v>
      </c>
      <c r="D204" s="67">
        <v>6</v>
      </c>
      <c r="E204" s="67">
        <v>1</v>
      </c>
      <c r="F204" s="67">
        <v>3000</v>
      </c>
      <c r="G204" s="67">
        <v>3500</v>
      </c>
      <c r="H204" s="67">
        <v>357</v>
      </c>
      <c r="I204" s="69" t="s">
        <v>7</v>
      </c>
      <c r="J204" s="103" t="s">
        <v>64</v>
      </c>
      <c r="L204" s="143">
        <f t="shared" ref="L204:R204" si="983">+L205</f>
        <v>1150000</v>
      </c>
      <c r="M204" s="143">
        <f t="shared" si="983"/>
        <v>0</v>
      </c>
      <c r="N204" s="143">
        <f t="shared" si="983"/>
        <v>1150000</v>
      </c>
      <c r="O204" s="143">
        <f t="shared" si="983"/>
        <v>0</v>
      </c>
      <c r="P204" s="143">
        <f t="shared" si="983"/>
        <v>0</v>
      </c>
      <c r="Q204" s="143">
        <f t="shared" si="983"/>
        <v>0</v>
      </c>
      <c r="R204" s="143">
        <f t="shared" si="983"/>
        <v>1150000</v>
      </c>
      <c r="S204" s="143">
        <f>+S205</f>
        <v>40536.5</v>
      </c>
      <c r="T204" s="143">
        <v>0</v>
      </c>
      <c r="U204" s="143">
        <f t="shared" si="944"/>
        <v>40536.5</v>
      </c>
      <c r="V204" s="143">
        <v>0</v>
      </c>
      <c r="W204" s="143">
        <v>0</v>
      </c>
      <c r="X204" s="143">
        <f t="shared" si="945"/>
        <v>0</v>
      </c>
      <c r="Y204" s="143">
        <f t="shared" si="946"/>
        <v>40536.5</v>
      </c>
      <c r="Z204" s="143">
        <v>0</v>
      </c>
      <c r="AA204" s="143">
        <v>0</v>
      </c>
      <c r="AB204" s="143">
        <f t="shared" si="947"/>
        <v>0</v>
      </c>
      <c r="AC204" s="143">
        <v>0</v>
      </c>
      <c r="AD204" s="143">
        <v>0</v>
      </c>
      <c r="AE204" s="143">
        <f t="shared" si="948"/>
        <v>0</v>
      </c>
      <c r="AF204" s="143">
        <f t="shared" si="949"/>
        <v>0</v>
      </c>
      <c r="AG204" s="143">
        <f>+AG205</f>
        <v>1100000</v>
      </c>
      <c r="AH204" s="143">
        <v>0</v>
      </c>
      <c r="AI204" s="143">
        <f t="shared" si="950"/>
        <v>1100000</v>
      </c>
      <c r="AJ204" s="143">
        <v>0</v>
      </c>
      <c r="AK204" s="143">
        <v>0</v>
      </c>
      <c r="AL204" s="143">
        <f t="shared" si="951"/>
        <v>0</v>
      </c>
      <c r="AM204" s="143">
        <f t="shared" si="952"/>
        <v>1100000</v>
      </c>
      <c r="AN204" s="143">
        <v>0</v>
      </c>
      <c r="AO204" s="143">
        <v>0</v>
      </c>
      <c r="AP204" s="143">
        <f t="shared" si="953"/>
        <v>0</v>
      </c>
      <c r="AQ204" s="143">
        <v>0</v>
      </c>
      <c r="AR204" s="143">
        <v>0</v>
      </c>
      <c r="AS204" s="143">
        <f t="shared" si="954"/>
        <v>0</v>
      </c>
      <c r="AT204" s="143">
        <f t="shared" si="955"/>
        <v>0</v>
      </c>
      <c r="AU204" s="143">
        <f t="shared" si="956"/>
        <v>9463.5</v>
      </c>
      <c r="AV204" s="143">
        <f t="shared" si="957"/>
        <v>0</v>
      </c>
      <c r="AW204" s="143">
        <f t="shared" si="958"/>
        <v>9463.5</v>
      </c>
      <c r="AX204" s="143">
        <f t="shared" si="959"/>
        <v>0</v>
      </c>
      <c r="AY204" s="143">
        <f t="shared" si="960"/>
        <v>0</v>
      </c>
      <c r="AZ204" s="143">
        <f t="shared" si="961"/>
        <v>0</v>
      </c>
      <c r="BA204" s="143">
        <f t="shared" si="962"/>
        <v>9463.5</v>
      </c>
      <c r="BB204" s="144"/>
      <c r="BC204" s="126"/>
      <c r="BD204" s="78"/>
      <c r="BE204" s="78"/>
      <c r="BF204" s="78"/>
      <c r="BG204" s="78"/>
      <c r="BH204" s="78"/>
      <c r="BI204" s="78"/>
    </row>
    <row r="205" spans="1:61" ht="37.5">
      <c r="A205" s="71">
        <v>2020</v>
      </c>
      <c r="B205" s="71">
        <v>8324</v>
      </c>
      <c r="C205" s="71">
        <v>4</v>
      </c>
      <c r="D205" s="71">
        <v>6</v>
      </c>
      <c r="E205" s="71">
        <v>1</v>
      </c>
      <c r="F205" s="71">
        <v>3000</v>
      </c>
      <c r="G205" s="71">
        <v>3500</v>
      </c>
      <c r="H205" s="71">
        <v>357</v>
      </c>
      <c r="I205" s="72">
        <v>1</v>
      </c>
      <c r="J205" s="73" t="s">
        <v>157</v>
      </c>
      <c r="L205" s="145">
        <v>1150000</v>
      </c>
      <c r="M205" s="145">
        <v>0</v>
      </c>
      <c r="N205" s="146">
        <f>+L205+M205</f>
        <v>1150000</v>
      </c>
      <c r="O205" s="145">
        <v>0</v>
      </c>
      <c r="P205" s="145">
        <v>0</v>
      </c>
      <c r="Q205" s="146">
        <v>0</v>
      </c>
      <c r="R205" s="146">
        <f>+N205+Q205</f>
        <v>1150000</v>
      </c>
      <c r="S205" s="145">
        <v>40536.5</v>
      </c>
      <c r="T205" s="145">
        <v>0</v>
      </c>
      <c r="U205" s="145">
        <f t="shared" si="944"/>
        <v>40536.5</v>
      </c>
      <c r="V205" s="145">
        <v>0</v>
      </c>
      <c r="W205" s="145">
        <v>0</v>
      </c>
      <c r="X205" s="145">
        <f t="shared" si="945"/>
        <v>0</v>
      </c>
      <c r="Y205" s="145">
        <f t="shared" si="946"/>
        <v>40536.5</v>
      </c>
      <c r="Z205" s="145">
        <v>0</v>
      </c>
      <c r="AA205" s="145">
        <v>0</v>
      </c>
      <c r="AB205" s="145">
        <f t="shared" si="947"/>
        <v>0</v>
      </c>
      <c r="AC205" s="145">
        <v>0</v>
      </c>
      <c r="AD205" s="145">
        <v>0</v>
      </c>
      <c r="AE205" s="145">
        <f t="shared" si="948"/>
        <v>0</v>
      </c>
      <c r="AF205" s="145">
        <f t="shared" si="949"/>
        <v>0</v>
      </c>
      <c r="AG205" s="145">
        <v>1100000</v>
      </c>
      <c r="AH205" s="145">
        <v>0</v>
      </c>
      <c r="AI205" s="145">
        <f t="shared" si="950"/>
        <v>1100000</v>
      </c>
      <c r="AJ205" s="145">
        <v>0</v>
      </c>
      <c r="AK205" s="145">
        <v>0</v>
      </c>
      <c r="AL205" s="145">
        <f t="shared" si="951"/>
        <v>0</v>
      </c>
      <c r="AM205" s="145">
        <f t="shared" si="952"/>
        <v>1100000</v>
      </c>
      <c r="AN205" s="145">
        <v>0</v>
      </c>
      <c r="AO205" s="145">
        <v>0</v>
      </c>
      <c r="AP205" s="145">
        <f t="shared" si="953"/>
        <v>0</v>
      </c>
      <c r="AQ205" s="145">
        <v>0</v>
      </c>
      <c r="AR205" s="145">
        <v>0</v>
      </c>
      <c r="AS205" s="145">
        <f t="shared" si="954"/>
        <v>0</v>
      </c>
      <c r="AT205" s="145">
        <f t="shared" si="955"/>
        <v>0</v>
      </c>
      <c r="AU205" s="145">
        <f t="shared" si="956"/>
        <v>9463.5</v>
      </c>
      <c r="AV205" s="145">
        <f t="shared" si="957"/>
        <v>0</v>
      </c>
      <c r="AW205" s="145">
        <f t="shared" si="958"/>
        <v>9463.5</v>
      </c>
      <c r="AX205" s="145">
        <f t="shared" si="959"/>
        <v>0</v>
      </c>
      <c r="AY205" s="145">
        <f t="shared" si="960"/>
        <v>0</v>
      </c>
      <c r="AZ205" s="145">
        <f t="shared" si="961"/>
        <v>0</v>
      </c>
      <c r="BA205" s="145">
        <f t="shared" si="962"/>
        <v>9463.5</v>
      </c>
      <c r="BB205" s="147">
        <v>2</v>
      </c>
      <c r="BC205" s="127"/>
      <c r="BD205" s="147">
        <v>1</v>
      </c>
      <c r="BE205" s="79"/>
      <c r="BF205" s="79"/>
      <c r="BG205" s="79"/>
      <c r="BH205" s="147">
        <f>+BB205-BD205-BF205</f>
        <v>1</v>
      </c>
      <c r="BI205" s="147">
        <f>+BC205-BE205-BG205</f>
        <v>0</v>
      </c>
    </row>
    <row r="206" spans="1:61" ht="37.5">
      <c r="A206" s="63">
        <v>2020</v>
      </c>
      <c r="B206" s="63">
        <v>8324</v>
      </c>
      <c r="C206" s="63">
        <v>4</v>
      </c>
      <c r="D206" s="63">
        <v>6</v>
      </c>
      <c r="E206" s="63">
        <v>1</v>
      </c>
      <c r="F206" s="63">
        <v>3000</v>
      </c>
      <c r="G206" s="63">
        <v>3700</v>
      </c>
      <c r="H206" s="63"/>
      <c r="I206" s="65" t="s">
        <v>7</v>
      </c>
      <c r="J206" s="66" t="s">
        <v>24</v>
      </c>
      <c r="L206" s="141">
        <f t="shared" ref="L206:U207" si="984">+L207</f>
        <v>0</v>
      </c>
      <c r="M206" s="141">
        <f t="shared" si="984"/>
        <v>0</v>
      </c>
      <c r="N206" s="141">
        <f t="shared" si="984"/>
        <v>0</v>
      </c>
      <c r="O206" s="141">
        <f t="shared" si="984"/>
        <v>30000</v>
      </c>
      <c r="P206" s="141">
        <f t="shared" si="984"/>
        <v>0</v>
      </c>
      <c r="Q206" s="141">
        <f t="shared" si="984"/>
        <v>30000</v>
      </c>
      <c r="R206" s="141">
        <f t="shared" si="984"/>
        <v>30000</v>
      </c>
      <c r="S206" s="141">
        <f t="shared" si="984"/>
        <v>0</v>
      </c>
      <c r="T206" s="141">
        <f t="shared" si="984"/>
        <v>0</v>
      </c>
      <c r="U206" s="141">
        <f t="shared" si="984"/>
        <v>0</v>
      </c>
      <c r="V206" s="141">
        <f>+V207</f>
        <v>6433</v>
      </c>
      <c r="W206" s="141">
        <v>0</v>
      </c>
      <c r="X206" s="141">
        <f t="shared" si="945"/>
        <v>6433</v>
      </c>
      <c r="Y206" s="141">
        <f t="shared" si="946"/>
        <v>6433</v>
      </c>
      <c r="Z206" s="141">
        <v>0</v>
      </c>
      <c r="AA206" s="141">
        <v>0</v>
      </c>
      <c r="AB206" s="141">
        <f t="shared" si="947"/>
        <v>0</v>
      </c>
      <c r="AC206" s="141">
        <v>0</v>
      </c>
      <c r="AD206" s="141">
        <v>0</v>
      </c>
      <c r="AE206" s="141">
        <f t="shared" si="948"/>
        <v>0</v>
      </c>
      <c r="AF206" s="141">
        <f t="shared" si="949"/>
        <v>0</v>
      </c>
      <c r="AG206" s="141">
        <v>0</v>
      </c>
      <c r="AH206" s="141">
        <v>0</v>
      </c>
      <c r="AI206" s="141">
        <f t="shared" si="950"/>
        <v>0</v>
      </c>
      <c r="AJ206" s="141">
        <v>0</v>
      </c>
      <c r="AK206" s="141">
        <v>0</v>
      </c>
      <c r="AL206" s="141">
        <f t="shared" si="951"/>
        <v>0</v>
      </c>
      <c r="AM206" s="141">
        <f t="shared" si="952"/>
        <v>0</v>
      </c>
      <c r="AN206" s="141">
        <v>0</v>
      </c>
      <c r="AO206" s="141">
        <v>0</v>
      </c>
      <c r="AP206" s="141">
        <f t="shared" si="953"/>
        <v>0</v>
      </c>
      <c r="AQ206" s="141">
        <v>0</v>
      </c>
      <c r="AR206" s="141">
        <v>0</v>
      </c>
      <c r="AS206" s="141">
        <f t="shared" si="954"/>
        <v>0</v>
      </c>
      <c r="AT206" s="141">
        <f t="shared" si="955"/>
        <v>0</v>
      </c>
      <c r="AU206" s="141">
        <f t="shared" si="956"/>
        <v>0</v>
      </c>
      <c r="AV206" s="141">
        <f t="shared" si="957"/>
        <v>0</v>
      </c>
      <c r="AW206" s="141">
        <f t="shared" si="958"/>
        <v>0</v>
      </c>
      <c r="AX206" s="141">
        <f t="shared" si="959"/>
        <v>23567</v>
      </c>
      <c r="AY206" s="141">
        <f t="shared" si="960"/>
        <v>0</v>
      </c>
      <c r="AZ206" s="141">
        <f t="shared" si="961"/>
        <v>23567</v>
      </c>
      <c r="BA206" s="141">
        <f t="shared" si="962"/>
        <v>23567</v>
      </c>
      <c r="BB206" s="142"/>
      <c r="BC206" s="120"/>
      <c r="BD206" s="77"/>
      <c r="BE206" s="77"/>
      <c r="BF206" s="77"/>
      <c r="BG206" s="77"/>
      <c r="BH206" s="77"/>
      <c r="BI206" s="77"/>
    </row>
    <row r="207" spans="1:61" ht="37.5">
      <c r="A207" s="67">
        <v>2020</v>
      </c>
      <c r="B207" s="67">
        <v>8324</v>
      </c>
      <c r="C207" s="67">
        <v>4</v>
      </c>
      <c r="D207" s="67">
        <v>6</v>
      </c>
      <c r="E207" s="67">
        <v>1</v>
      </c>
      <c r="F207" s="67">
        <v>3000</v>
      </c>
      <c r="G207" s="67">
        <v>3700</v>
      </c>
      <c r="H207" s="67">
        <v>375</v>
      </c>
      <c r="I207" s="69" t="s">
        <v>7</v>
      </c>
      <c r="J207" s="81" t="s">
        <v>27</v>
      </c>
      <c r="L207" s="143">
        <f t="shared" si="984"/>
        <v>0</v>
      </c>
      <c r="M207" s="143">
        <f t="shared" si="984"/>
        <v>0</v>
      </c>
      <c r="N207" s="143">
        <f t="shared" si="984"/>
        <v>0</v>
      </c>
      <c r="O207" s="143">
        <f t="shared" si="984"/>
        <v>30000</v>
      </c>
      <c r="P207" s="143">
        <f t="shared" si="984"/>
        <v>0</v>
      </c>
      <c r="Q207" s="143">
        <f t="shared" si="984"/>
        <v>30000</v>
      </c>
      <c r="R207" s="143">
        <f t="shared" si="984"/>
        <v>30000</v>
      </c>
      <c r="S207" s="143">
        <f t="shared" si="984"/>
        <v>0</v>
      </c>
      <c r="T207" s="143">
        <f t="shared" si="984"/>
        <v>0</v>
      </c>
      <c r="U207" s="143">
        <f t="shared" si="984"/>
        <v>0</v>
      </c>
      <c r="V207" s="143">
        <f>+V208</f>
        <v>6433</v>
      </c>
      <c r="W207" s="143">
        <v>0</v>
      </c>
      <c r="X207" s="143">
        <f t="shared" si="945"/>
        <v>6433</v>
      </c>
      <c r="Y207" s="143">
        <f t="shared" si="946"/>
        <v>6433</v>
      </c>
      <c r="Z207" s="143">
        <v>0</v>
      </c>
      <c r="AA207" s="143">
        <v>0</v>
      </c>
      <c r="AB207" s="143">
        <f t="shared" si="947"/>
        <v>0</v>
      </c>
      <c r="AC207" s="143">
        <v>0</v>
      </c>
      <c r="AD207" s="143">
        <v>0</v>
      </c>
      <c r="AE207" s="143">
        <f t="shared" si="948"/>
        <v>0</v>
      </c>
      <c r="AF207" s="143">
        <f t="shared" si="949"/>
        <v>0</v>
      </c>
      <c r="AG207" s="143">
        <v>0</v>
      </c>
      <c r="AH207" s="143">
        <v>0</v>
      </c>
      <c r="AI207" s="143">
        <f t="shared" si="950"/>
        <v>0</v>
      </c>
      <c r="AJ207" s="143">
        <v>0</v>
      </c>
      <c r="AK207" s="143">
        <v>0</v>
      </c>
      <c r="AL207" s="143">
        <f t="shared" si="951"/>
        <v>0</v>
      </c>
      <c r="AM207" s="143">
        <f t="shared" si="952"/>
        <v>0</v>
      </c>
      <c r="AN207" s="143">
        <v>0</v>
      </c>
      <c r="AO207" s="143">
        <v>0</v>
      </c>
      <c r="AP207" s="143">
        <f t="shared" si="953"/>
        <v>0</v>
      </c>
      <c r="AQ207" s="143">
        <v>0</v>
      </c>
      <c r="AR207" s="143">
        <v>0</v>
      </c>
      <c r="AS207" s="143">
        <f t="shared" si="954"/>
        <v>0</v>
      </c>
      <c r="AT207" s="143">
        <f t="shared" si="955"/>
        <v>0</v>
      </c>
      <c r="AU207" s="143">
        <f t="shared" si="956"/>
        <v>0</v>
      </c>
      <c r="AV207" s="143">
        <f t="shared" si="957"/>
        <v>0</v>
      </c>
      <c r="AW207" s="143">
        <f t="shared" si="958"/>
        <v>0</v>
      </c>
      <c r="AX207" s="143">
        <f t="shared" si="959"/>
        <v>23567</v>
      </c>
      <c r="AY207" s="143">
        <f t="shared" si="960"/>
        <v>0</v>
      </c>
      <c r="AZ207" s="143">
        <f t="shared" si="961"/>
        <v>23567</v>
      </c>
      <c r="BA207" s="143">
        <f t="shared" si="962"/>
        <v>23567</v>
      </c>
      <c r="BB207" s="148"/>
      <c r="BC207" s="128"/>
      <c r="BD207" s="78"/>
      <c r="BE207" s="78"/>
      <c r="BF207" s="78"/>
      <c r="BG207" s="78"/>
      <c r="BH207" s="78"/>
      <c r="BI207" s="78"/>
    </row>
    <row r="208" spans="1:61" ht="37.5">
      <c r="A208" s="71">
        <v>2020</v>
      </c>
      <c r="B208" s="71">
        <v>8324</v>
      </c>
      <c r="C208" s="71">
        <v>4</v>
      </c>
      <c r="D208" s="71">
        <v>6</v>
      </c>
      <c r="E208" s="71">
        <v>1</v>
      </c>
      <c r="F208" s="71">
        <v>3000</v>
      </c>
      <c r="G208" s="71">
        <v>3700</v>
      </c>
      <c r="H208" s="71">
        <v>375</v>
      </c>
      <c r="I208" s="72" t="s">
        <v>128</v>
      </c>
      <c r="J208" s="73" t="s">
        <v>28</v>
      </c>
      <c r="L208" s="145">
        <v>0</v>
      </c>
      <c r="M208" s="145">
        <v>0</v>
      </c>
      <c r="N208" s="146">
        <v>0</v>
      </c>
      <c r="O208" s="145">
        <v>30000</v>
      </c>
      <c r="P208" s="145">
        <v>0</v>
      </c>
      <c r="Q208" s="146">
        <f>+O208</f>
        <v>30000</v>
      </c>
      <c r="R208" s="146">
        <f>+Q208+N208</f>
        <v>30000</v>
      </c>
      <c r="S208" s="145">
        <v>0</v>
      </c>
      <c r="T208" s="145">
        <v>0</v>
      </c>
      <c r="U208" s="145">
        <f t="shared" si="944"/>
        <v>0</v>
      </c>
      <c r="V208" s="145">
        <v>6433</v>
      </c>
      <c r="W208" s="145">
        <v>0</v>
      </c>
      <c r="X208" s="145">
        <f t="shared" si="945"/>
        <v>6433</v>
      </c>
      <c r="Y208" s="145">
        <f t="shared" si="946"/>
        <v>6433</v>
      </c>
      <c r="Z208" s="145">
        <v>0</v>
      </c>
      <c r="AA208" s="145">
        <v>0</v>
      </c>
      <c r="AB208" s="145">
        <f t="shared" si="947"/>
        <v>0</v>
      </c>
      <c r="AC208" s="145">
        <v>0</v>
      </c>
      <c r="AD208" s="145">
        <v>0</v>
      </c>
      <c r="AE208" s="145">
        <f t="shared" si="948"/>
        <v>0</v>
      </c>
      <c r="AF208" s="145">
        <f t="shared" si="949"/>
        <v>0</v>
      </c>
      <c r="AG208" s="145">
        <v>0</v>
      </c>
      <c r="AH208" s="145">
        <v>0</v>
      </c>
      <c r="AI208" s="145">
        <f t="shared" si="950"/>
        <v>0</v>
      </c>
      <c r="AJ208" s="145">
        <v>0</v>
      </c>
      <c r="AK208" s="145">
        <v>0</v>
      </c>
      <c r="AL208" s="145">
        <f t="shared" si="951"/>
        <v>0</v>
      </c>
      <c r="AM208" s="145">
        <f t="shared" si="952"/>
        <v>0</v>
      </c>
      <c r="AN208" s="145">
        <v>0</v>
      </c>
      <c r="AO208" s="145">
        <v>0</v>
      </c>
      <c r="AP208" s="145">
        <f t="shared" si="953"/>
        <v>0</v>
      </c>
      <c r="AQ208" s="145">
        <v>0</v>
      </c>
      <c r="AR208" s="145">
        <v>0</v>
      </c>
      <c r="AS208" s="145">
        <f t="shared" si="954"/>
        <v>0</v>
      </c>
      <c r="AT208" s="145">
        <f t="shared" si="955"/>
        <v>0</v>
      </c>
      <c r="AU208" s="145">
        <f t="shared" si="956"/>
        <v>0</v>
      </c>
      <c r="AV208" s="145">
        <f t="shared" si="957"/>
        <v>0</v>
      </c>
      <c r="AW208" s="145">
        <f t="shared" si="958"/>
        <v>0</v>
      </c>
      <c r="AX208" s="145">
        <f t="shared" si="959"/>
        <v>23567</v>
      </c>
      <c r="AY208" s="145">
        <f t="shared" si="960"/>
        <v>0</v>
      </c>
      <c r="AZ208" s="145">
        <f t="shared" si="961"/>
        <v>23567</v>
      </c>
      <c r="BA208" s="145">
        <f t="shared" si="962"/>
        <v>23567</v>
      </c>
      <c r="BB208" s="147">
        <v>6</v>
      </c>
      <c r="BC208" s="127"/>
      <c r="BD208" s="147">
        <v>1</v>
      </c>
      <c r="BE208" s="79"/>
      <c r="BF208" s="79"/>
      <c r="BG208" s="79"/>
      <c r="BH208" s="147">
        <f>+BB208-BD208-BF208</f>
        <v>5</v>
      </c>
      <c r="BI208" s="147">
        <f>+BC208-BE208-BG208</f>
        <v>0</v>
      </c>
    </row>
    <row r="209" spans="1:61" ht="75">
      <c r="A209" s="59">
        <v>2020</v>
      </c>
      <c r="B209" s="59">
        <v>8324</v>
      </c>
      <c r="C209" s="59">
        <v>4</v>
      </c>
      <c r="D209" s="59">
        <v>6</v>
      </c>
      <c r="E209" s="59">
        <v>1</v>
      </c>
      <c r="F209" s="59">
        <v>5000</v>
      </c>
      <c r="G209" s="59"/>
      <c r="H209" s="59"/>
      <c r="I209" s="61" t="s">
        <v>7</v>
      </c>
      <c r="J209" s="62" t="s">
        <v>30</v>
      </c>
      <c r="L209" s="139">
        <f>+L210</f>
        <v>5255458.1399999997</v>
      </c>
      <c r="M209" s="139">
        <f t="shared" ref="M209:S209" si="985">+M210</f>
        <v>0</v>
      </c>
      <c r="N209" s="139">
        <f t="shared" si="985"/>
        <v>5255458.1399999997</v>
      </c>
      <c r="O209" s="139">
        <f t="shared" si="985"/>
        <v>0</v>
      </c>
      <c r="P209" s="139">
        <f t="shared" si="985"/>
        <v>0</v>
      </c>
      <c r="Q209" s="139">
        <f t="shared" si="985"/>
        <v>0</v>
      </c>
      <c r="R209" s="139">
        <f t="shared" si="985"/>
        <v>5255458.1399999997</v>
      </c>
      <c r="S209" s="139">
        <f t="shared" si="985"/>
        <v>0</v>
      </c>
      <c r="T209" s="139">
        <f t="shared" ref="T209" si="986">+T210</f>
        <v>0</v>
      </c>
      <c r="U209" s="139">
        <f t="shared" ref="U209" si="987">+U210</f>
        <v>0</v>
      </c>
      <c r="V209" s="139">
        <f t="shared" ref="V209" si="988">+V210</f>
        <v>0</v>
      </c>
      <c r="W209" s="139">
        <f t="shared" ref="W209" si="989">+W210</f>
        <v>0</v>
      </c>
      <c r="X209" s="139">
        <f t="shared" ref="X209" si="990">+X210</f>
        <v>0</v>
      </c>
      <c r="Y209" s="139">
        <f t="shared" ref="Y209:Z209" si="991">+Y210</f>
        <v>0</v>
      </c>
      <c r="Z209" s="139">
        <f t="shared" si="991"/>
        <v>0</v>
      </c>
      <c r="AA209" s="139">
        <f t="shared" ref="AA209" si="992">+AA210</f>
        <v>0</v>
      </c>
      <c r="AB209" s="139">
        <f t="shared" ref="AB209" si="993">+AB210</f>
        <v>0</v>
      </c>
      <c r="AC209" s="139">
        <f t="shared" ref="AC209" si="994">+AC210</f>
        <v>0</v>
      </c>
      <c r="AD209" s="139">
        <f t="shared" ref="AD209" si="995">+AD210</f>
        <v>0</v>
      </c>
      <c r="AE209" s="139">
        <f t="shared" ref="AE209" si="996">+AE210</f>
        <v>0</v>
      </c>
      <c r="AF209" s="139">
        <f t="shared" ref="AF209:AG209" si="997">+AF210</f>
        <v>0</v>
      </c>
      <c r="AG209" s="139">
        <f t="shared" si="997"/>
        <v>5254410.9000000004</v>
      </c>
      <c r="AH209" s="139">
        <f t="shared" ref="AH209" si="998">+AH210</f>
        <v>0</v>
      </c>
      <c r="AI209" s="139">
        <f t="shared" ref="AI209" si="999">+AI210</f>
        <v>5254410.9000000004</v>
      </c>
      <c r="AJ209" s="139">
        <f t="shared" ref="AJ209" si="1000">+AJ210</f>
        <v>0</v>
      </c>
      <c r="AK209" s="139">
        <f t="shared" ref="AK209" si="1001">+AK210</f>
        <v>0</v>
      </c>
      <c r="AL209" s="139">
        <f t="shared" ref="AL209" si="1002">+AL210</f>
        <v>0</v>
      </c>
      <c r="AM209" s="139">
        <f t="shared" ref="AM209:AN209" si="1003">+AM210</f>
        <v>5254410.9000000004</v>
      </c>
      <c r="AN209" s="139">
        <f t="shared" si="1003"/>
        <v>0</v>
      </c>
      <c r="AO209" s="139">
        <f t="shared" ref="AO209" si="1004">+AO210</f>
        <v>0</v>
      </c>
      <c r="AP209" s="139">
        <f t="shared" ref="AP209" si="1005">+AP210</f>
        <v>0</v>
      </c>
      <c r="AQ209" s="139">
        <f t="shared" ref="AQ209" si="1006">+AQ210</f>
        <v>0</v>
      </c>
      <c r="AR209" s="139">
        <f t="shared" ref="AR209" si="1007">+AR210</f>
        <v>0</v>
      </c>
      <c r="AS209" s="139">
        <f t="shared" ref="AS209" si="1008">+AS210</f>
        <v>0</v>
      </c>
      <c r="AT209" s="139">
        <f t="shared" ref="AT209:AU209" si="1009">+AT210</f>
        <v>0</v>
      </c>
      <c r="AU209" s="139">
        <f t="shared" si="1009"/>
        <v>1047.2399999992922</v>
      </c>
      <c r="AV209" s="139">
        <f t="shared" ref="AV209" si="1010">+AV210</f>
        <v>0</v>
      </c>
      <c r="AW209" s="139">
        <f t="shared" ref="AW209" si="1011">+AW210</f>
        <v>1047.2399999992922</v>
      </c>
      <c r="AX209" s="139">
        <f t="shared" ref="AX209" si="1012">+AX210</f>
        <v>0</v>
      </c>
      <c r="AY209" s="139">
        <f t="shared" ref="AY209" si="1013">+AY210</f>
        <v>0</v>
      </c>
      <c r="AZ209" s="139">
        <f t="shared" ref="AZ209" si="1014">+AZ210</f>
        <v>0</v>
      </c>
      <c r="BA209" s="139">
        <f t="shared" ref="BA209" si="1015">+BA210</f>
        <v>1047.2399999992922</v>
      </c>
      <c r="BB209" s="140"/>
      <c r="BC209" s="125"/>
      <c r="BD209" s="76"/>
      <c r="BE209" s="76"/>
      <c r="BF209" s="76"/>
      <c r="BG209" s="76"/>
      <c r="BH209" s="76"/>
      <c r="BI209" s="76"/>
    </row>
    <row r="210" spans="1:61" ht="37.5">
      <c r="A210" s="63">
        <v>2020</v>
      </c>
      <c r="B210" s="63">
        <v>8324</v>
      </c>
      <c r="C210" s="63">
        <v>4</v>
      </c>
      <c r="D210" s="63">
        <v>6</v>
      </c>
      <c r="E210" s="63">
        <v>1</v>
      </c>
      <c r="F210" s="63">
        <v>5000</v>
      </c>
      <c r="G210" s="63">
        <v>5900</v>
      </c>
      <c r="H210" s="63"/>
      <c r="I210" s="65" t="s">
        <v>7</v>
      </c>
      <c r="J210" s="66" t="s">
        <v>42</v>
      </c>
      <c r="L210" s="141">
        <f>+L211</f>
        <v>5255458.1399999997</v>
      </c>
      <c r="M210" s="141">
        <f t="shared" ref="M210:R211" si="1016">+M211</f>
        <v>0</v>
      </c>
      <c r="N210" s="141">
        <f t="shared" si="1016"/>
        <v>5255458.1399999997</v>
      </c>
      <c r="O210" s="141">
        <f t="shared" si="1016"/>
        <v>0</v>
      </c>
      <c r="P210" s="141">
        <f t="shared" si="1016"/>
        <v>0</v>
      </c>
      <c r="Q210" s="141">
        <f t="shared" si="1016"/>
        <v>0</v>
      </c>
      <c r="R210" s="141">
        <f t="shared" si="1016"/>
        <v>5255458.1399999997</v>
      </c>
      <c r="S210" s="141">
        <f>+S211</f>
        <v>0</v>
      </c>
      <c r="T210" s="141">
        <v>0</v>
      </c>
      <c r="U210" s="141">
        <f t="shared" ref="U210:U255" si="1017">+S210+T210</f>
        <v>0</v>
      </c>
      <c r="V210" s="141">
        <v>0</v>
      </c>
      <c r="W210" s="141">
        <v>0</v>
      </c>
      <c r="X210" s="141">
        <f t="shared" ref="X210:X255" si="1018">+V210+W210</f>
        <v>0</v>
      </c>
      <c r="Y210" s="141">
        <f t="shared" ref="Y210:Y255" si="1019">+U210+X210</f>
        <v>0</v>
      </c>
      <c r="Z210" s="141">
        <v>0</v>
      </c>
      <c r="AA210" s="141">
        <v>0</v>
      </c>
      <c r="AB210" s="141">
        <f t="shared" ref="AB210:AB255" si="1020">+Z210+AA210</f>
        <v>0</v>
      </c>
      <c r="AC210" s="141">
        <v>0</v>
      </c>
      <c r="AD210" s="141">
        <v>0</v>
      </c>
      <c r="AE210" s="141">
        <f t="shared" ref="AE210:AE255" si="1021">+AC210+AD210</f>
        <v>0</v>
      </c>
      <c r="AF210" s="141">
        <f t="shared" ref="AF210:AF255" si="1022">+AB210+AE210</f>
        <v>0</v>
      </c>
      <c r="AG210" s="141">
        <f>+AG211</f>
        <v>5254410.9000000004</v>
      </c>
      <c r="AH210" s="141">
        <v>0</v>
      </c>
      <c r="AI210" s="141">
        <f t="shared" ref="AI210:AI255" si="1023">+AG210+AH210</f>
        <v>5254410.9000000004</v>
      </c>
      <c r="AJ210" s="141">
        <v>0</v>
      </c>
      <c r="AK210" s="141">
        <v>0</v>
      </c>
      <c r="AL210" s="141">
        <f t="shared" ref="AL210:AL255" si="1024">+AJ210+AK210</f>
        <v>0</v>
      </c>
      <c r="AM210" s="141">
        <f t="shared" ref="AM210:AM255" si="1025">+AI210+AL210</f>
        <v>5254410.9000000004</v>
      </c>
      <c r="AN210" s="141">
        <v>0</v>
      </c>
      <c r="AO210" s="141">
        <v>0</v>
      </c>
      <c r="AP210" s="141">
        <f t="shared" ref="AP210:AP255" si="1026">+AN210+AO210</f>
        <v>0</v>
      </c>
      <c r="AQ210" s="141">
        <v>0</v>
      </c>
      <c r="AR210" s="141">
        <v>0</v>
      </c>
      <c r="AS210" s="141">
        <f t="shared" ref="AS210:AS255" si="1027">+AQ210+AR210</f>
        <v>0</v>
      </c>
      <c r="AT210" s="141">
        <f t="shared" ref="AT210:AT255" si="1028">+AP210+AS210</f>
        <v>0</v>
      </c>
      <c r="AU210" s="141">
        <f t="shared" ref="AU210:AU255" si="1029">+L210-S210-Z210-AG210-AN210</f>
        <v>1047.2399999992922</v>
      </c>
      <c r="AV210" s="141">
        <f t="shared" ref="AV210:AV255" si="1030">+M210-T210-AA210-AH210-AO210</f>
        <v>0</v>
      </c>
      <c r="AW210" s="141">
        <f t="shared" ref="AW210:AW255" si="1031">+N210-U210-AB210-AI210-AP210</f>
        <v>1047.2399999992922</v>
      </c>
      <c r="AX210" s="141">
        <f t="shared" ref="AX210:AX255" si="1032">+O210-V210-AC210-AJ210-AQ210</f>
        <v>0</v>
      </c>
      <c r="AY210" s="141">
        <f t="shared" ref="AY210:AY255" si="1033">+P210-W210-AD210-AK210-AR210</f>
        <v>0</v>
      </c>
      <c r="AZ210" s="141">
        <f t="shared" ref="AZ210:AZ255" si="1034">+Q210-X210-AE210-AL210-AS210</f>
        <v>0</v>
      </c>
      <c r="BA210" s="141">
        <f t="shared" ref="BA210:BA255" si="1035">+R210-Y210-AF210-AM210-AT210</f>
        <v>1047.2399999992922</v>
      </c>
      <c r="BB210" s="142"/>
      <c r="BC210" s="120"/>
      <c r="BD210" s="77"/>
      <c r="BE210" s="77"/>
      <c r="BF210" s="77"/>
      <c r="BG210" s="77"/>
      <c r="BH210" s="77"/>
      <c r="BI210" s="77"/>
    </row>
    <row r="211" spans="1:61" ht="37.5">
      <c r="A211" s="67">
        <v>2020</v>
      </c>
      <c r="B211" s="67">
        <v>8324</v>
      </c>
      <c r="C211" s="67">
        <v>4</v>
      </c>
      <c r="D211" s="67">
        <v>6</v>
      </c>
      <c r="E211" s="67">
        <v>1</v>
      </c>
      <c r="F211" s="67">
        <v>5000</v>
      </c>
      <c r="G211" s="67">
        <v>5900</v>
      </c>
      <c r="H211" s="67">
        <v>597</v>
      </c>
      <c r="I211" s="69" t="s">
        <v>7</v>
      </c>
      <c r="J211" s="70" t="s">
        <v>44</v>
      </c>
      <c r="L211" s="143">
        <f>+L212</f>
        <v>5255458.1399999997</v>
      </c>
      <c r="M211" s="143">
        <f t="shared" si="1016"/>
        <v>0</v>
      </c>
      <c r="N211" s="143">
        <f t="shared" si="1016"/>
        <v>5255458.1399999997</v>
      </c>
      <c r="O211" s="143">
        <f t="shared" si="1016"/>
        <v>0</v>
      </c>
      <c r="P211" s="143">
        <f t="shared" si="1016"/>
        <v>0</v>
      </c>
      <c r="Q211" s="143">
        <f t="shared" si="1016"/>
        <v>0</v>
      </c>
      <c r="R211" s="143">
        <f t="shared" si="1016"/>
        <v>5255458.1399999997</v>
      </c>
      <c r="S211" s="143">
        <f>+S212</f>
        <v>0</v>
      </c>
      <c r="T211" s="143">
        <v>0</v>
      </c>
      <c r="U211" s="143">
        <f t="shared" si="1017"/>
        <v>0</v>
      </c>
      <c r="V211" s="143">
        <v>0</v>
      </c>
      <c r="W211" s="143">
        <v>0</v>
      </c>
      <c r="X211" s="143">
        <f t="shared" si="1018"/>
        <v>0</v>
      </c>
      <c r="Y211" s="143">
        <f t="shared" si="1019"/>
        <v>0</v>
      </c>
      <c r="Z211" s="143">
        <v>0</v>
      </c>
      <c r="AA211" s="143">
        <v>0</v>
      </c>
      <c r="AB211" s="143">
        <f t="shared" si="1020"/>
        <v>0</v>
      </c>
      <c r="AC211" s="143">
        <v>0</v>
      </c>
      <c r="AD211" s="143">
        <v>0</v>
      </c>
      <c r="AE211" s="143">
        <f t="shared" si="1021"/>
        <v>0</v>
      </c>
      <c r="AF211" s="143">
        <f t="shared" si="1022"/>
        <v>0</v>
      </c>
      <c r="AG211" s="143">
        <f>+AG212</f>
        <v>5254410.9000000004</v>
      </c>
      <c r="AH211" s="143">
        <v>0</v>
      </c>
      <c r="AI211" s="143">
        <f t="shared" si="1023"/>
        <v>5254410.9000000004</v>
      </c>
      <c r="AJ211" s="143">
        <v>0</v>
      </c>
      <c r="AK211" s="143">
        <v>0</v>
      </c>
      <c r="AL211" s="143">
        <f t="shared" si="1024"/>
        <v>0</v>
      </c>
      <c r="AM211" s="143">
        <f t="shared" si="1025"/>
        <v>5254410.9000000004</v>
      </c>
      <c r="AN211" s="143">
        <v>0</v>
      </c>
      <c r="AO211" s="143">
        <v>0</v>
      </c>
      <c r="AP211" s="143">
        <f t="shared" si="1026"/>
        <v>0</v>
      </c>
      <c r="AQ211" s="143">
        <v>0</v>
      </c>
      <c r="AR211" s="143">
        <v>0</v>
      </c>
      <c r="AS211" s="143">
        <f t="shared" si="1027"/>
        <v>0</v>
      </c>
      <c r="AT211" s="143">
        <f t="shared" si="1028"/>
        <v>0</v>
      </c>
      <c r="AU211" s="143">
        <f t="shared" si="1029"/>
        <v>1047.2399999992922</v>
      </c>
      <c r="AV211" s="143">
        <f t="shared" si="1030"/>
        <v>0</v>
      </c>
      <c r="AW211" s="143">
        <f t="shared" si="1031"/>
        <v>1047.2399999992922</v>
      </c>
      <c r="AX211" s="143">
        <f t="shared" si="1032"/>
        <v>0</v>
      </c>
      <c r="AY211" s="143">
        <f t="shared" si="1033"/>
        <v>0</v>
      </c>
      <c r="AZ211" s="143">
        <f t="shared" si="1034"/>
        <v>0</v>
      </c>
      <c r="BA211" s="143">
        <f t="shared" si="1035"/>
        <v>1047.2399999992922</v>
      </c>
      <c r="BB211" s="144"/>
      <c r="BC211" s="126"/>
      <c r="BD211" s="78"/>
      <c r="BE211" s="78"/>
      <c r="BF211" s="78"/>
      <c r="BG211" s="78"/>
      <c r="BH211" s="78"/>
      <c r="BI211" s="78"/>
    </row>
    <row r="212" spans="1:61" ht="37.5">
      <c r="A212" s="71">
        <v>2020</v>
      </c>
      <c r="B212" s="71">
        <v>8324</v>
      </c>
      <c r="C212" s="71">
        <v>4</v>
      </c>
      <c r="D212" s="71">
        <v>6</v>
      </c>
      <c r="E212" s="71">
        <v>1</v>
      </c>
      <c r="F212" s="71">
        <v>5000</v>
      </c>
      <c r="G212" s="71">
        <v>5900</v>
      </c>
      <c r="H212" s="71">
        <v>597</v>
      </c>
      <c r="I212" s="72" t="s">
        <v>128</v>
      </c>
      <c r="J212" s="73" t="s">
        <v>45</v>
      </c>
      <c r="L212" s="145">
        <v>5255458.1399999997</v>
      </c>
      <c r="M212" s="145">
        <v>0</v>
      </c>
      <c r="N212" s="146">
        <f>+L212</f>
        <v>5255458.1399999997</v>
      </c>
      <c r="O212" s="145">
        <v>0</v>
      </c>
      <c r="P212" s="145">
        <v>0</v>
      </c>
      <c r="Q212" s="146">
        <v>0</v>
      </c>
      <c r="R212" s="146">
        <f>+N212+Q212</f>
        <v>5255458.1399999997</v>
      </c>
      <c r="S212" s="145">
        <v>0</v>
      </c>
      <c r="T212" s="145">
        <v>0</v>
      </c>
      <c r="U212" s="145">
        <f t="shared" si="1017"/>
        <v>0</v>
      </c>
      <c r="V212" s="145">
        <v>0</v>
      </c>
      <c r="W212" s="145">
        <v>0</v>
      </c>
      <c r="X212" s="145">
        <f t="shared" si="1018"/>
        <v>0</v>
      </c>
      <c r="Y212" s="145">
        <f t="shared" si="1019"/>
        <v>0</v>
      </c>
      <c r="Z212" s="145">
        <v>0</v>
      </c>
      <c r="AA212" s="145">
        <v>0</v>
      </c>
      <c r="AB212" s="145">
        <f t="shared" si="1020"/>
        <v>0</v>
      </c>
      <c r="AC212" s="145">
        <v>0</v>
      </c>
      <c r="AD212" s="145">
        <v>0</v>
      </c>
      <c r="AE212" s="145">
        <f t="shared" si="1021"/>
        <v>0</v>
      </c>
      <c r="AF212" s="145">
        <f t="shared" si="1022"/>
        <v>0</v>
      </c>
      <c r="AG212" s="145">
        <v>5254410.9000000004</v>
      </c>
      <c r="AH212" s="145">
        <v>0</v>
      </c>
      <c r="AI212" s="145">
        <f t="shared" si="1023"/>
        <v>5254410.9000000004</v>
      </c>
      <c r="AJ212" s="145">
        <v>0</v>
      </c>
      <c r="AK212" s="145">
        <v>0</v>
      </c>
      <c r="AL212" s="145">
        <f t="shared" si="1024"/>
        <v>0</v>
      </c>
      <c r="AM212" s="145">
        <f t="shared" si="1025"/>
        <v>5254410.9000000004</v>
      </c>
      <c r="AN212" s="145">
        <v>0</v>
      </c>
      <c r="AO212" s="145">
        <v>0</v>
      </c>
      <c r="AP212" s="145">
        <f t="shared" si="1026"/>
        <v>0</v>
      </c>
      <c r="AQ212" s="145">
        <v>0</v>
      </c>
      <c r="AR212" s="145">
        <v>0</v>
      </c>
      <c r="AS212" s="145">
        <f t="shared" si="1027"/>
        <v>0</v>
      </c>
      <c r="AT212" s="145">
        <f t="shared" si="1028"/>
        <v>0</v>
      </c>
      <c r="AU212" s="145">
        <f t="shared" si="1029"/>
        <v>1047.2399999992922</v>
      </c>
      <c r="AV212" s="145">
        <f t="shared" si="1030"/>
        <v>0</v>
      </c>
      <c r="AW212" s="145">
        <f t="shared" si="1031"/>
        <v>1047.2399999992922</v>
      </c>
      <c r="AX212" s="145">
        <f t="shared" si="1032"/>
        <v>0</v>
      </c>
      <c r="AY212" s="145">
        <f t="shared" si="1033"/>
        <v>0</v>
      </c>
      <c r="AZ212" s="145">
        <f t="shared" si="1034"/>
        <v>0</v>
      </c>
      <c r="BA212" s="145">
        <f t="shared" si="1035"/>
        <v>1047.2399999992922</v>
      </c>
      <c r="BB212" s="147">
        <v>5</v>
      </c>
      <c r="BC212" s="127"/>
      <c r="BD212" s="79"/>
      <c r="BE212" s="79"/>
      <c r="BF212" s="79"/>
      <c r="BG212" s="79"/>
      <c r="BH212" s="147">
        <f>+BB212-BD212-BF212</f>
        <v>5</v>
      </c>
      <c r="BI212" s="147">
        <f>+BC212-BE212-BG212</f>
        <v>0</v>
      </c>
    </row>
    <row r="213" spans="1:61" ht="112.5">
      <c r="A213" s="54">
        <v>2020</v>
      </c>
      <c r="B213" s="54">
        <v>8324</v>
      </c>
      <c r="C213" s="54">
        <v>4</v>
      </c>
      <c r="D213" s="54">
        <v>6</v>
      </c>
      <c r="E213" s="54">
        <v>2</v>
      </c>
      <c r="F213" s="54"/>
      <c r="G213" s="54"/>
      <c r="H213" s="58"/>
      <c r="I213" s="57" t="s">
        <v>7</v>
      </c>
      <c r="J213" s="104" t="s">
        <v>81</v>
      </c>
      <c r="L213" s="159">
        <f t="shared" ref="L213:R213" si="1036">+L214+L220</f>
        <v>1840600</v>
      </c>
      <c r="M213" s="159">
        <f t="shared" si="1036"/>
        <v>4280800</v>
      </c>
      <c r="N213" s="159">
        <f t="shared" si="1036"/>
        <v>6121400</v>
      </c>
      <c r="O213" s="159">
        <f t="shared" si="1036"/>
        <v>1707300</v>
      </c>
      <c r="P213" s="159">
        <f t="shared" si="1036"/>
        <v>0</v>
      </c>
      <c r="Q213" s="159">
        <f t="shared" si="1036"/>
        <v>1707300</v>
      </c>
      <c r="R213" s="159">
        <f t="shared" si="1036"/>
        <v>7828700</v>
      </c>
      <c r="S213" s="159">
        <f>+S214+S220</f>
        <v>770399.5</v>
      </c>
      <c r="T213" s="159">
        <f>+T214</f>
        <v>0</v>
      </c>
      <c r="U213" s="159">
        <f t="shared" si="1017"/>
        <v>770399.5</v>
      </c>
      <c r="V213" s="159">
        <f>+V214</f>
        <v>0</v>
      </c>
      <c r="W213" s="159">
        <v>0</v>
      </c>
      <c r="X213" s="159">
        <f t="shared" si="1018"/>
        <v>0</v>
      </c>
      <c r="Y213" s="159">
        <f t="shared" si="1019"/>
        <v>770399.5</v>
      </c>
      <c r="Z213" s="159">
        <v>0</v>
      </c>
      <c r="AA213" s="159">
        <v>0</v>
      </c>
      <c r="AB213" s="159">
        <f t="shared" si="1020"/>
        <v>0</v>
      </c>
      <c r="AC213" s="159">
        <v>0</v>
      </c>
      <c r="AD213" s="159">
        <v>0</v>
      </c>
      <c r="AE213" s="159">
        <f t="shared" si="1021"/>
        <v>0</v>
      </c>
      <c r="AF213" s="159">
        <f t="shared" si="1022"/>
        <v>0</v>
      </c>
      <c r="AG213" s="159">
        <f>+AG214+AG220</f>
        <v>1070199.45</v>
      </c>
      <c r="AH213" s="159">
        <f t="shared" ref="AH213:AM213" si="1037">+AH214+AH220</f>
        <v>4280800</v>
      </c>
      <c r="AI213" s="159">
        <f t="shared" si="1037"/>
        <v>5350999.45</v>
      </c>
      <c r="AJ213" s="159">
        <f t="shared" si="1037"/>
        <v>1707236.36</v>
      </c>
      <c r="AK213" s="159">
        <f t="shared" si="1037"/>
        <v>0</v>
      </c>
      <c r="AL213" s="159">
        <f t="shared" si="1037"/>
        <v>1707236.36</v>
      </c>
      <c r="AM213" s="159">
        <f t="shared" si="1037"/>
        <v>7058235.8100000005</v>
      </c>
      <c r="AN213" s="159">
        <v>0</v>
      </c>
      <c r="AO213" s="159">
        <v>0</v>
      </c>
      <c r="AP213" s="159">
        <f t="shared" si="1026"/>
        <v>0</v>
      </c>
      <c r="AQ213" s="159">
        <v>0</v>
      </c>
      <c r="AR213" s="159">
        <v>0</v>
      </c>
      <c r="AS213" s="159">
        <f t="shared" si="1027"/>
        <v>0</v>
      </c>
      <c r="AT213" s="159">
        <f t="shared" si="1028"/>
        <v>0</v>
      </c>
      <c r="AU213" s="159">
        <f t="shared" si="1029"/>
        <v>1.0500000000465661</v>
      </c>
      <c r="AV213" s="159">
        <f t="shared" si="1030"/>
        <v>0</v>
      </c>
      <c r="AW213" s="159">
        <f t="shared" si="1031"/>
        <v>1.0499999998137355</v>
      </c>
      <c r="AX213" s="159">
        <f t="shared" si="1032"/>
        <v>63.639999999897555</v>
      </c>
      <c r="AY213" s="159">
        <f t="shared" si="1033"/>
        <v>0</v>
      </c>
      <c r="AZ213" s="159">
        <f t="shared" si="1034"/>
        <v>63.639999999897555</v>
      </c>
      <c r="BA213" s="159">
        <f t="shared" si="1035"/>
        <v>64.689999999478459</v>
      </c>
      <c r="BB213" s="165"/>
      <c r="BC213" s="118"/>
      <c r="BD213" s="101"/>
      <c r="BE213" s="101"/>
      <c r="BF213" s="101"/>
      <c r="BG213" s="101"/>
      <c r="BH213" s="101"/>
      <c r="BI213" s="101"/>
    </row>
    <row r="214" spans="1:61" ht="37.5">
      <c r="A214" s="59">
        <v>2020</v>
      </c>
      <c r="B214" s="59">
        <v>8324</v>
      </c>
      <c r="C214" s="59">
        <v>4</v>
      </c>
      <c r="D214" s="59">
        <v>6</v>
      </c>
      <c r="E214" s="59">
        <v>2</v>
      </c>
      <c r="F214" s="59">
        <v>3000</v>
      </c>
      <c r="G214" s="59"/>
      <c r="H214" s="59"/>
      <c r="I214" s="61" t="s">
        <v>7</v>
      </c>
      <c r="J214" s="62" t="s">
        <v>17</v>
      </c>
      <c r="L214" s="139">
        <f t="shared" ref="L214:R214" si="1038">+L215</f>
        <v>1070200</v>
      </c>
      <c r="M214" s="139">
        <f t="shared" si="1038"/>
        <v>4280800</v>
      </c>
      <c r="N214" s="139">
        <f t="shared" si="1038"/>
        <v>5351000</v>
      </c>
      <c r="O214" s="139">
        <f t="shared" si="1038"/>
        <v>1707300</v>
      </c>
      <c r="P214" s="139">
        <f t="shared" si="1038"/>
        <v>0</v>
      </c>
      <c r="Q214" s="139">
        <f t="shared" si="1038"/>
        <v>1707300</v>
      </c>
      <c r="R214" s="139">
        <f t="shared" si="1038"/>
        <v>7058300</v>
      </c>
      <c r="S214" s="139">
        <f t="shared" ref="S214" si="1039">+S215</f>
        <v>0</v>
      </c>
      <c r="T214" s="139">
        <f t="shared" ref="T214" si="1040">+T215</f>
        <v>0</v>
      </c>
      <c r="U214" s="139">
        <f t="shared" ref="U214" si="1041">+U215</f>
        <v>0</v>
      </c>
      <c r="V214" s="139">
        <f t="shared" ref="V214" si="1042">+V215</f>
        <v>0</v>
      </c>
      <c r="W214" s="139">
        <f t="shared" ref="W214" si="1043">+W215</f>
        <v>0</v>
      </c>
      <c r="X214" s="139">
        <f t="shared" ref="X214" si="1044">+X215</f>
        <v>0</v>
      </c>
      <c r="Y214" s="139">
        <f t="shared" ref="Y214" si="1045">+Y215</f>
        <v>0</v>
      </c>
      <c r="Z214" s="139">
        <f t="shared" ref="Z214" si="1046">+Z215</f>
        <v>0</v>
      </c>
      <c r="AA214" s="139">
        <f t="shared" ref="AA214" si="1047">+AA215</f>
        <v>0</v>
      </c>
      <c r="AB214" s="139">
        <f t="shared" ref="AB214" si="1048">+AB215</f>
        <v>0</v>
      </c>
      <c r="AC214" s="139">
        <f t="shared" ref="AC214" si="1049">+AC215</f>
        <v>0</v>
      </c>
      <c r="AD214" s="139">
        <f t="shared" ref="AD214" si="1050">+AD215</f>
        <v>0</v>
      </c>
      <c r="AE214" s="139">
        <f t="shared" ref="AE214" si="1051">+AE215</f>
        <v>0</v>
      </c>
      <c r="AF214" s="139">
        <f t="shared" ref="AF214" si="1052">+AF215</f>
        <v>0</v>
      </c>
      <c r="AG214" s="139">
        <f t="shared" ref="AG214:AI214" si="1053">+AG215</f>
        <v>1070199.45</v>
      </c>
      <c r="AH214" s="139">
        <f t="shared" si="1053"/>
        <v>4280800</v>
      </c>
      <c r="AI214" s="139">
        <f t="shared" si="1053"/>
        <v>5350999.45</v>
      </c>
      <c r="AJ214" s="139">
        <f t="shared" ref="AJ214" si="1054">+AJ215</f>
        <v>1707236.36</v>
      </c>
      <c r="AK214" s="139">
        <f t="shared" ref="AK214" si="1055">+AK215</f>
        <v>0</v>
      </c>
      <c r="AL214" s="139">
        <f t="shared" ref="AL214" si="1056">+AL215</f>
        <v>1707236.36</v>
      </c>
      <c r="AM214" s="139">
        <f t="shared" ref="AM214" si="1057">+AM215</f>
        <v>7058235.8100000005</v>
      </c>
      <c r="AN214" s="139">
        <f t="shared" ref="AN214" si="1058">+AN215</f>
        <v>0</v>
      </c>
      <c r="AO214" s="139">
        <f t="shared" ref="AO214" si="1059">+AO215</f>
        <v>0</v>
      </c>
      <c r="AP214" s="139">
        <f t="shared" ref="AP214" si="1060">+AP215</f>
        <v>0</v>
      </c>
      <c r="AQ214" s="139">
        <f t="shared" ref="AQ214" si="1061">+AQ215</f>
        <v>0</v>
      </c>
      <c r="AR214" s="139">
        <f t="shared" ref="AR214" si="1062">+AR215</f>
        <v>0</v>
      </c>
      <c r="AS214" s="139">
        <f t="shared" ref="AS214" si="1063">+AS215</f>
        <v>0</v>
      </c>
      <c r="AT214" s="139">
        <f t="shared" ref="AT214" si="1064">+AT215</f>
        <v>0</v>
      </c>
      <c r="AU214" s="139">
        <f t="shared" ref="AU214" si="1065">+AU215</f>
        <v>0.55000000004656613</v>
      </c>
      <c r="AV214" s="139">
        <f t="shared" ref="AV214" si="1066">+AV215</f>
        <v>0</v>
      </c>
      <c r="AW214" s="139">
        <f t="shared" ref="AW214" si="1067">+AW215</f>
        <v>0.54999999981373549</v>
      </c>
      <c r="AX214" s="139">
        <f t="shared" ref="AX214" si="1068">+AX215</f>
        <v>63.639999999897555</v>
      </c>
      <c r="AY214" s="139">
        <f t="shared" ref="AY214" si="1069">+AY215</f>
        <v>0</v>
      </c>
      <c r="AZ214" s="139">
        <f t="shared" ref="AZ214" si="1070">+AZ215</f>
        <v>63.639999999897555</v>
      </c>
      <c r="BA214" s="139">
        <f t="shared" ref="BA214" si="1071">+BA215</f>
        <v>64.189999999478459</v>
      </c>
      <c r="BB214" s="140"/>
      <c r="BC214" s="125"/>
      <c r="BD214" s="76"/>
      <c r="BE214" s="76"/>
      <c r="BF214" s="76"/>
      <c r="BG214" s="76"/>
      <c r="BH214" s="76"/>
      <c r="BI214" s="76"/>
    </row>
    <row r="215" spans="1:61" ht="37.5">
      <c r="A215" s="63">
        <v>2020</v>
      </c>
      <c r="B215" s="63">
        <v>8324</v>
      </c>
      <c r="C215" s="63">
        <v>4</v>
      </c>
      <c r="D215" s="63">
        <v>6</v>
      </c>
      <c r="E215" s="63">
        <v>2</v>
      </c>
      <c r="F215" s="63">
        <v>3000</v>
      </c>
      <c r="G215" s="63">
        <v>3100</v>
      </c>
      <c r="H215" s="63"/>
      <c r="I215" s="65" t="s">
        <v>7</v>
      </c>
      <c r="J215" s="66" t="s">
        <v>18</v>
      </c>
      <c r="L215" s="141">
        <f t="shared" ref="L215:R215" si="1072">+L216+L218</f>
        <v>1070200</v>
      </c>
      <c r="M215" s="141">
        <f t="shared" si="1072"/>
        <v>4280800</v>
      </c>
      <c r="N215" s="141">
        <f t="shared" si="1072"/>
        <v>5351000</v>
      </c>
      <c r="O215" s="141">
        <f t="shared" si="1072"/>
        <v>1707300</v>
      </c>
      <c r="P215" s="141">
        <f t="shared" si="1072"/>
        <v>0</v>
      </c>
      <c r="Q215" s="141">
        <f t="shared" si="1072"/>
        <v>1707300</v>
      </c>
      <c r="R215" s="141">
        <f t="shared" si="1072"/>
        <v>7058300</v>
      </c>
      <c r="S215" s="141">
        <f>+S216+S218</f>
        <v>0</v>
      </c>
      <c r="T215" s="141">
        <f>+T216+T218</f>
        <v>0</v>
      </c>
      <c r="U215" s="141">
        <f t="shared" si="1017"/>
        <v>0</v>
      </c>
      <c r="V215" s="141">
        <f>+V216</f>
        <v>0</v>
      </c>
      <c r="W215" s="141">
        <v>0</v>
      </c>
      <c r="X215" s="141">
        <f t="shared" si="1018"/>
        <v>0</v>
      </c>
      <c r="Y215" s="141">
        <f t="shared" si="1019"/>
        <v>0</v>
      </c>
      <c r="Z215" s="141">
        <v>0</v>
      </c>
      <c r="AA215" s="141">
        <v>0</v>
      </c>
      <c r="AB215" s="141">
        <f t="shared" si="1020"/>
        <v>0</v>
      </c>
      <c r="AC215" s="141">
        <v>0</v>
      </c>
      <c r="AD215" s="141">
        <v>0</v>
      </c>
      <c r="AE215" s="141">
        <f t="shared" si="1021"/>
        <v>0</v>
      </c>
      <c r="AF215" s="141">
        <f t="shared" si="1022"/>
        <v>0</v>
      </c>
      <c r="AG215" s="141">
        <f t="shared" ref="AG215:AI215" si="1073">+AG216+AG218</f>
        <v>1070199.45</v>
      </c>
      <c r="AH215" s="141">
        <f t="shared" si="1073"/>
        <v>4280800</v>
      </c>
      <c r="AI215" s="141">
        <f t="shared" si="1073"/>
        <v>5350999.45</v>
      </c>
      <c r="AJ215" s="141">
        <f>+AJ216+AJ218</f>
        <v>1707236.36</v>
      </c>
      <c r="AK215" s="141">
        <v>0</v>
      </c>
      <c r="AL215" s="141">
        <f t="shared" si="1024"/>
        <v>1707236.36</v>
      </c>
      <c r="AM215" s="141">
        <f t="shared" si="1025"/>
        <v>7058235.8100000005</v>
      </c>
      <c r="AN215" s="141">
        <v>0</v>
      </c>
      <c r="AO215" s="141">
        <v>0</v>
      </c>
      <c r="AP215" s="141">
        <f t="shared" si="1026"/>
        <v>0</v>
      </c>
      <c r="AQ215" s="141">
        <v>0</v>
      </c>
      <c r="AR215" s="141">
        <v>0</v>
      </c>
      <c r="AS215" s="141">
        <f t="shared" si="1027"/>
        <v>0</v>
      </c>
      <c r="AT215" s="141">
        <f t="shared" si="1028"/>
        <v>0</v>
      </c>
      <c r="AU215" s="141">
        <f t="shared" si="1029"/>
        <v>0.55000000004656613</v>
      </c>
      <c r="AV215" s="141">
        <f t="shared" si="1030"/>
        <v>0</v>
      </c>
      <c r="AW215" s="141">
        <f t="shared" si="1031"/>
        <v>0.54999999981373549</v>
      </c>
      <c r="AX215" s="141">
        <f t="shared" si="1032"/>
        <v>63.639999999897555</v>
      </c>
      <c r="AY215" s="141">
        <f t="shared" si="1033"/>
        <v>0</v>
      </c>
      <c r="AZ215" s="141">
        <f t="shared" si="1034"/>
        <v>63.639999999897555</v>
      </c>
      <c r="BA215" s="141">
        <f t="shared" si="1035"/>
        <v>64.189999999478459</v>
      </c>
      <c r="BB215" s="142"/>
      <c r="BC215" s="120"/>
      <c r="BD215" s="77"/>
      <c r="BE215" s="77"/>
      <c r="BF215" s="77"/>
      <c r="BG215" s="77"/>
      <c r="BH215" s="77"/>
      <c r="BI215" s="77"/>
    </row>
    <row r="216" spans="1:61" ht="37.5">
      <c r="A216" s="105">
        <v>2020</v>
      </c>
      <c r="B216" s="105">
        <v>8324</v>
      </c>
      <c r="C216" s="105">
        <v>4</v>
      </c>
      <c r="D216" s="105">
        <v>6</v>
      </c>
      <c r="E216" s="105">
        <v>2</v>
      </c>
      <c r="F216" s="105">
        <v>3000</v>
      </c>
      <c r="G216" s="105">
        <v>3100</v>
      </c>
      <c r="H216" s="105">
        <v>314</v>
      </c>
      <c r="I216" s="106" t="s">
        <v>7</v>
      </c>
      <c r="J216" s="103" t="s">
        <v>71</v>
      </c>
      <c r="L216" s="143">
        <f t="shared" ref="L216:U216" si="1074">+L217</f>
        <v>0</v>
      </c>
      <c r="M216" s="143">
        <f t="shared" si="1074"/>
        <v>0</v>
      </c>
      <c r="N216" s="143">
        <f t="shared" si="1074"/>
        <v>0</v>
      </c>
      <c r="O216" s="143">
        <f t="shared" si="1074"/>
        <v>1707300</v>
      </c>
      <c r="P216" s="143">
        <f t="shared" si="1074"/>
        <v>0</v>
      </c>
      <c r="Q216" s="143">
        <f t="shared" si="1074"/>
        <v>1707300</v>
      </c>
      <c r="R216" s="143">
        <f t="shared" si="1074"/>
        <v>1707300</v>
      </c>
      <c r="S216" s="143">
        <f t="shared" si="1074"/>
        <v>0</v>
      </c>
      <c r="T216" s="143">
        <f t="shared" si="1074"/>
        <v>0</v>
      </c>
      <c r="U216" s="143">
        <f t="shared" si="1074"/>
        <v>0</v>
      </c>
      <c r="V216" s="143">
        <f>+V217</f>
        <v>0</v>
      </c>
      <c r="W216" s="143">
        <v>0</v>
      </c>
      <c r="X216" s="143">
        <f t="shared" si="1018"/>
        <v>0</v>
      </c>
      <c r="Y216" s="143">
        <f t="shared" si="1019"/>
        <v>0</v>
      </c>
      <c r="Z216" s="143">
        <v>0</v>
      </c>
      <c r="AA216" s="143">
        <v>0</v>
      </c>
      <c r="AB216" s="143">
        <f t="shared" si="1020"/>
        <v>0</v>
      </c>
      <c r="AC216" s="143">
        <v>0</v>
      </c>
      <c r="AD216" s="143">
        <v>0</v>
      </c>
      <c r="AE216" s="143">
        <f t="shared" si="1021"/>
        <v>0</v>
      </c>
      <c r="AF216" s="143">
        <f t="shared" si="1022"/>
        <v>0</v>
      </c>
      <c r="AG216" s="143">
        <v>0</v>
      </c>
      <c r="AH216" s="143">
        <v>0</v>
      </c>
      <c r="AI216" s="143">
        <f t="shared" si="1023"/>
        <v>0</v>
      </c>
      <c r="AJ216" s="143">
        <f>+AJ217</f>
        <v>1707236.36</v>
      </c>
      <c r="AK216" s="143">
        <v>0</v>
      </c>
      <c r="AL216" s="143">
        <f t="shared" si="1024"/>
        <v>1707236.36</v>
      </c>
      <c r="AM216" s="143">
        <f t="shared" si="1025"/>
        <v>1707236.36</v>
      </c>
      <c r="AN216" s="143">
        <v>0</v>
      </c>
      <c r="AO216" s="143">
        <v>0</v>
      </c>
      <c r="AP216" s="143">
        <f t="shared" si="1026"/>
        <v>0</v>
      </c>
      <c r="AQ216" s="143">
        <v>0</v>
      </c>
      <c r="AR216" s="143">
        <v>0</v>
      </c>
      <c r="AS216" s="143">
        <f t="shared" si="1027"/>
        <v>0</v>
      </c>
      <c r="AT216" s="143">
        <f t="shared" si="1028"/>
        <v>0</v>
      </c>
      <c r="AU216" s="143">
        <f t="shared" si="1029"/>
        <v>0</v>
      </c>
      <c r="AV216" s="143">
        <f t="shared" si="1030"/>
        <v>0</v>
      </c>
      <c r="AW216" s="143">
        <f t="shared" si="1031"/>
        <v>0</v>
      </c>
      <c r="AX216" s="143">
        <f t="shared" si="1032"/>
        <v>63.639999999897555</v>
      </c>
      <c r="AY216" s="143">
        <f t="shared" si="1033"/>
        <v>0</v>
      </c>
      <c r="AZ216" s="143">
        <f t="shared" si="1034"/>
        <v>63.639999999897555</v>
      </c>
      <c r="BA216" s="143">
        <f t="shared" si="1035"/>
        <v>63.639999999897555</v>
      </c>
      <c r="BB216" s="166"/>
      <c r="BC216" s="122"/>
      <c r="BD216" s="78"/>
      <c r="BE216" s="78"/>
      <c r="BF216" s="78"/>
      <c r="BG216" s="78"/>
      <c r="BH216" s="78"/>
      <c r="BI216" s="78"/>
    </row>
    <row r="217" spans="1:61" ht="37.5">
      <c r="A217" s="71">
        <v>2020</v>
      </c>
      <c r="B217" s="71">
        <v>8324</v>
      </c>
      <c r="C217" s="71">
        <v>4</v>
      </c>
      <c r="D217" s="71">
        <v>6</v>
      </c>
      <c r="E217" s="71">
        <v>2</v>
      </c>
      <c r="F217" s="71">
        <v>3000</v>
      </c>
      <c r="G217" s="71">
        <v>3100</v>
      </c>
      <c r="H217" s="71">
        <v>314</v>
      </c>
      <c r="I217" s="72" t="s">
        <v>128</v>
      </c>
      <c r="J217" s="73" t="s">
        <v>72</v>
      </c>
      <c r="L217" s="145">
        <v>0</v>
      </c>
      <c r="M217" s="145">
        <v>0</v>
      </c>
      <c r="N217" s="146">
        <v>0</v>
      </c>
      <c r="O217" s="145">
        <v>1707300</v>
      </c>
      <c r="P217" s="145">
        <v>0</v>
      </c>
      <c r="Q217" s="146">
        <f>+O217+P217</f>
        <v>1707300</v>
      </c>
      <c r="R217" s="146">
        <f>+N217+Q217</f>
        <v>1707300</v>
      </c>
      <c r="S217" s="145">
        <v>0</v>
      </c>
      <c r="T217" s="145">
        <v>0</v>
      </c>
      <c r="U217" s="145">
        <f t="shared" si="1017"/>
        <v>0</v>
      </c>
      <c r="V217" s="145">
        <v>0</v>
      </c>
      <c r="W217" s="145">
        <v>0</v>
      </c>
      <c r="X217" s="145">
        <f t="shared" si="1018"/>
        <v>0</v>
      </c>
      <c r="Y217" s="145">
        <f t="shared" si="1019"/>
        <v>0</v>
      </c>
      <c r="Z217" s="145">
        <v>0</v>
      </c>
      <c r="AA217" s="145">
        <v>0</v>
      </c>
      <c r="AB217" s="145">
        <f t="shared" si="1020"/>
        <v>0</v>
      </c>
      <c r="AC217" s="145">
        <v>0</v>
      </c>
      <c r="AD217" s="145">
        <v>0</v>
      </c>
      <c r="AE217" s="145">
        <f t="shared" si="1021"/>
        <v>0</v>
      </c>
      <c r="AF217" s="145">
        <f t="shared" si="1022"/>
        <v>0</v>
      </c>
      <c r="AG217" s="145">
        <v>0</v>
      </c>
      <c r="AH217" s="145">
        <v>0</v>
      </c>
      <c r="AI217" s="145">
        <f t="shared" si="1023"/>
        <v>0</v>
      </c>
      <c r="AJ217" s="145">
        <v>1707236.36</v>
      </c>
      <c r="AK217" s="145">
        <v>0</v>
      </c>
      <c r="AL217" s="145">
        <f t="shared" si="1024"/>
        <v>1707236.36</v>
      </c>
      <c r="AM217" s="145">
        <f t="shared" si="1025"/>
        <v>1707236.36</v>
      </c>
      <c r="AN217" s="145">
        <v>0</v>
      </c>
      <c r="AO217" s="145">
        <v>0</v>
      </c>
      <c r="AP217" s="145">
        <f t="shared" si="1026"/>
        <v>0</v>
      </c>
      <c r="AQ217" s="145">
        <v>0</v>
      </c>
      <c r="AR217" s="145">
        <v>0</v>
      </c>
      <c r="AS217" s="145">
        <f t="shared" si="1027"/>
        <v>0</v>
      </c>
      <c r="AT217" s="145">
        <f t="shared" si="1028"/>
        <v>0</v>
      </c>
      <c r="AU217" s="145">
        <f t="shared" si="1029"/>
        <v>0</v>
      </c>
      <c r="AV217" s="145">
        <f t="shared" si="1030"/>
        <v>0</v>
      </c>
      <c r="AW217" s="145">
        <f t="shared" si="1031"/>
        <v>0</v>
      </c>
      <c r="AX217" s="145">
        <f t="shared" si="1032"/>
        <v>63.639999999897555</v>
      </c>
      <c r="AY217" s="145">
        <f t="shared" si="1033"/>
        <v>0</v>
      </c>
      <c r="AZ217" s="145">
        <f t="shared" si="1034"/>
        <v>63.639999999897555</v>
      </c>
      <c r="BA217" s="145">
        <f t="shared" si="1035"/>
        <v>63.639999999897555</v>
      </c>
      <c r="BB217" s="147">
        <v>1</v>
      </c>
      <c r="BC217" s="127"/>
      <c r="BD217" s="79"/>
      <c r="BE217" s="79"/>
      <c r="BF217" s="79"/>
      <c r="BG217" s="79"/>
      <c r="BH217" s="147">
        <f>+BB217-BD217-BF217</f>
        <v>1</v>
      </c>
      <c r="BI217" s="147">
        <f>+BC217-BE217-BG217</f>
        <v>0</v>
      </c>
    </row>
    <row r="218" spans="1:61" ht="75">
      <c r="A218" s="67">
        <v>2020</v>
      </c>
      <c r="B218" s="67">
        <v>8324</v>
      </c>
      <c r="C218" s="67">
        <v>4</v>
      </c>
      <c r="D218" s="67">
        <v>6</v>
      </c>
      <c r="E218" s="67">
        <v>2</v>
      </c>
      <c r="F218" s="67">
        <v>3000</v>
      </c>
      <c r="G218" s="67">
        <v>3100</v>
      </c>
      <c r="H218" s="67">
        <v>317</v>
      </c>
      <c r="I218" s="69" t="s">
        <v>7</v>
      </c>
      <c r="J218" s="70" t="s">
        <v>73</v>
      </c>
      <c r="L218" s="143">
        <f t="shared" ref="L218:S218" si="1075">+L219</f>
        <v>1070200</v>
      </c>
      <c r="M218" s="143">
        <f t="shared" si="1075"/>
        <v>4280800</v>
      </c>
      <c r="N218" s="143">
        <f t="shared" si="1075"/>
        <v>5351000</v>
      </c>
      <c r="O218" s="143">
        <f t="shared" si="1075"/>
        <v>0</v>
      </c>
      <c r="P218" s="143">
        <f t="shared" si="1075"/>
        <v>0</v>
      </c>
      <c r="Q218" s="143">
        <f t="shared" si="1075"/>
        <v>0</v>
      </c>
      <c r="R218" s="143">
        <f t="shared" si="1075"/>
        <v>5351000</v>
      </c>
      <c r="S218" s="143">
        <f t="shared" si="1075"/>
        <v>0</v>
      </c>
      <c r="T218" s="143">
        <f>+T219</f>
        <v>0</v>
      </c>
      <c r="U218" s="143">
        <f t="shared" si="1017"/>
        <v>0</v>
      </c>
      <c r="V218" s="143">
        <v>0</v>
      </c>
      <c r="W218" s="143">
        <v>0</v>
      </c>
      <c r="X218" s="143">
        <f t="shared" si="1018"/>
        <v>0</v>
      </c>
      <c r="Y218" s="143">
        <f t="shared" si="1019"/>
        <v>0</v>
      </c>
      <c r="Z218" s="143">
        <v>0</v>
      </c>
      <c r="AA218" s="143">
        <v>0</v>
      </c>
      <c r="AB218" s="143">
        <f t="shared" si="1020"/>
        <v>0</v>
      </c>
      <c r="AC218" s="143">
        <v>0</v>
      </c>
      <c r="AD218" s="143">
        <v>0</v>
      </c>
      <c r="AE218" s="143">
        <f t="shared" si="1021"/>
        <v>0</v>
      </c>
      <c r="AF218" s="143">
        <f t="shared" si="1022"/>
        <v>0</v>
      </c>
      <c r="AG218" s="143">
        <f>+AG219</f>
        <v>1070199.45</v>
      </c>
      <c r="AH218" s="143">
        <f>+AH219</f>
        <v>4280800</v>
      </c>
      <c r="AI218" s="143">
        <f t="shared" si="1023"/>
        <v>5350999.45</v>
      </c>
      <c r="AJ218" s="143">
        <v>0</v>
      </c>
      <c r="AK218" s="143">
        <v>0</v>
      </c>
      <c r="AL218" s="143">
        <f t="shared" si="1024"/>
        <v>0</v>
      </c>
      <c r="AM218" s="143">
        <f t="shared" si="1025"/>
        <v>5350999.45</v>
      </c>
      <c r="AN218" s="143">
        <v>0</v>
      </c>
      <c r="AO218" s="143">
        <v>0</v>
      </c>
      <c r="AP218" s="143">
        <f t="shared" si="1026"/>
        <v>0</v>
      </c>
      <c r="AQ218" s="143">
        <v>0</v>
      </c>
      <c r="AR218" s="143">
        <v>0</v>
      </c>
      <c r="AS218" s="143">
        <f t="shared" si="1027"/>
        <v>0</v>
      </c>
      <c r="AT218" s="143">
        <f t="shared" si="1028"/>
        <v>0</v>
      </c>
      <c r="AU218" s="143">
        <f t="shared" si="1029"/>
        <v>0.55000000004656613</v>
      </c>
      <c r="AV218" s="143">
        <f t="shared" si="1030"/>
        <v>0</v>
      </c>
      <c r="AW218" s="143">
        <f t="shared" si="1031"/>
        <v>0.54999999981373549</v>
      </c>
      <c r="AX218" s="143">
        <f t="shared" si="1032"/>
        <v>0</v>
      </c>
      <c r="AY218" s="143">
        <f t="shared" si="1033"/>
        <v>0</v>
      </c>
      <c r="AZ218" s="143">
        <f t="shared" si="1034"/>
        <v>0</v>
      </c>
      <c r="BA218" s="143">
        <f t="shared" si="1035"/>
        <v>0.54999999981373549</v>
      </c>
      <c r="BB218" s="164"/>
      <c r="BC218" s="121"/>
      <c r="BD218" s="78"/>
      <c r="BE218" s="78"/>
      <c r="BF218" s="78"/>
      <c r="BG218" s="78"/>
      <c r="BH218" s="78"/>
      <c r="BI218" s="78"/>
    </row>
    <row r="219" spans="1:61" ht="75">
      <c r="A219" s="71">
        <v>2020</v>
      </c>
      <c r="B219" s="71">
        <v>8324</v>
      </c>
      <c r="C219" s="71">
        <v>4</v>
      </c>
      <c r="D219" s="71">
        <v>6</v>
      </c>
      <c r="E219" s="71">
        <v>2</v>
      </c>
      <c r="F219" s="71">
        <v>3000</v>
      </c>
      <c r="G219" s="71">
        <v>3100</v>
      </c>
      <c r="H219" s="71">
        <v>317</v>
      </c>
      <c r="I219" s="72" t="s">
        <v>128</v>
      </c>
      <c r="J219" s="73" t="s">
        <v>49</v>
      </c>
      <c r="L219" s="145">
        <v>1070200</v>
      </c>
      <c r="M219" s="145">
        <v>4280800</v>
      </c>
      <c r="N219" s="146">
        <f>+L219+M219</f>
        <v>5351000</v>
      </c>
      <c r="O219" s="145">
        <v>0</v>
      </c>
      <c r="P219" s="145">
        <v>0</v>
      </c>
      <c r="Q219" s="146">
        <v>0</v>
      </c>
      <c r="R219" s="146">
        <f>+N219+Q219</f>
        <v>5351000</v>
      </c>
      <c r="S219" s="145">
        <v>0</v>
      </c>
      <c r="T219" s="145">
        <v>0</v>
      </c>
      <c r="U219" s="145">
        <f t="shared" si="1017"/>
        <v>0</v>
      </c>
      <c r="V219" s="145">
        <v>0</v>
      </c>
      <c r="W219" s="145">
        <v>0</v>
      </c>
      <c r="X219" s="145">
        <f t="shared" si="1018"/>
        <v>0</v>
      </c>
      <c r="Y219" s="145">
        <f t="shared" si="1019"/>
        <v>0</v>
      </c>
      <c r="Z219" s="145">
        <v>0</v>
      </c>
      <c r="AA219" s="145">
        <v>0</v>
      </c>
      <c r="AB219" s="145">
        <f t="shared" si="1020"/>
        <v>0</v>
      </c>
      <c r="AC219" s="145">
        <v>0</v>
      </c>
      <c r="AD219" s="145">
        <v>0</v>
      </c>
      <c r="AE219" s="145">
        <f t="shared" si="1021"/>
        <v>0</v>
      </c>
      <c r="AF219" s="145">
        <f t="shared" si="1022"/>
        <v>0</v>
      </c>
      <c r="AG219" s="145">
        <v>1070199.45</v>
      </c>
      <c r="AH219" s="145">
        <v>4280800</v>
      </c>
      <c r="AI219" s="145">
        <f t="shared" si="1023"/>
        <v>5350999.45</v>
      </c>
      <c r="AJ219" s="145">
        <v>0</v>
      </c>
      <c r="AK219" s="145">
        <v>0</v>
      </c>
      <c r="AL219" s="145">
        <f t="shared" si="1024"/>
        <v>0</v>
      </c>
      <c r="AM219" s="145">
        <f t="shared" si="1025"/>
        <v>5350999.45</v>
      </c>
      <c r="AN219" s="145">
        <v>0</v>
      </c>
      <c r="AO219" s="145">
        <v>0</v>
      </c>
      <c r="AP219" s="145">
        <f t="shared" si="1026"/>
        <v>0</v>
      </c>
      <c r="AQ219" s="145">
        <v>0</v>
      </c>
      <c r="AR219" s="145">
        <v>0</v>
      </c>
      <c r="AS219" s="145">
        <f t="shared" si="1027"/>
        <v>0</v>
      </c>
      <c r="AT219" s="145">
        <f t="shared" si="1028"/>
        <v>0</v>
      </c>
      <c r="AU219" s="145">
        <f t="shared" si="1029"/>
        <v>0.55000000004656613</v>
      </c>
      <c r="AV219" s="145">
        <f t="shared" si="1030"/>
        <v>0</v>
      </c>
      <c r="AW219" s="145">
        <f t="shared" si="1031"/>
        <v>0.54999999981373549</v>
      </c>
      <c r="AX219" s="145">
        <f t="shared" si="1032"/>
        <v>0</v>
      </c>
      <c r="AY219" s="145">
        <f t="shared" si="1033"/>
        <v>0</v>
      </c>
      <c r="AZ219" s="145">
        <f t="shared" si="1034"/>
        <v>0</v>
      </c>
      <c r="BA219" s="145">
        <f t="shared" si="1035"/>
        <v>0.54999999981373549</v>
      </c>
      <c r="BB219" s="147">
        <v>1</v>
      </c>
      <c r="BC219" s="127"/>
      <c r="BD219" s="79"/>
      <c r="BE219" s="79"/>
      <c r="BF219" s="79"/>
      <c r="BG219" s="79"/>
      <c r="BH219" s="147">
        <f>+BB219-BD219-BF219</f>
        <v>1</v>
      </c>
      <c r="BI219" s="147">
        <f>+BC219-BE219-BG219</f>
        <v>0</v>
      </c>
    </row>
    <row r="220" spans="1:61" ht="75">
      <c r="A220" s="59">
        <v>2020</v>
      </c>
      <c r="B220" s="59">
        <v>8324</v>
      </c>
      <c r="C220" s="59">
        <v>4</v>
      </c>
      <c r="D220" s="59">
        <v>6</v>
      </c>
      <c r="E220" s="59">
        <v>3</v>
      </c>
      <c r="F220" s="59">
        <v>5000</v>
      </c>
      <c r="G220" s="59"/>
      <c r="H220" s="59"/>
      <c r="I220" s="61" t="s">
        <v>7</v>
      </c>
      <c r="J220" s="62" t="s">
        <v>30</v>
      </c>
      <c r="L220" s="139">
        <f t="shared" ref="L220:R221" si="1076">+L221</f>
        <v>770400</v>
      </c>
      <c r="M220" s="139">
        <f t="shared" si="1076"/>
        <v>0</v>
      </c>
      <c r="N220" s="139">
        <f t="shared" si="1076"/>
        <v>770400</v>
      </c>
      <c r="O220" s="139">
        <f t="shared" si="1076"/>
        <v>0</v>
      </c>
      <c r="P220" s="139">
        <f t="shared" si="1076"/>
        <v>0</v>
      </c>
      <c r="Q220" s="139">
        <f t="shared" si="1076"/>
        <v>0</v>
      </c>
      <c r="R220" s="139">
        <f t="shared" si="1076"/>
        <v>770400</v>
      </c>
      <c r="S220" s="139">
        <f>+S221</f>
        <v>770399.5</v>
      </c>
      <c r="T220" s="139">
        <f>+T221</f>
        <v>0</v>
      </c>
      <c r="U220" s="139">
        <f t="shared" ref="U220:BA220" si="1077">+U221</f>
        <v>770399.5</v>
      </c>
      <c r="V220" s="139">
        <f t="shared" si="1077"/>
        <v>0</v>
      </c>
      <c r="W220" s="139">
        <f t="shared" si="1077"/>
        <v>0</v>
      </c>
      <c r="X220" s="139">
        <f t="shared" si="1077"/>
        <v>0</v>
      </c>
      <c r="Y220" s="139">
        <f t="shared" si="1077"/>
        <v>770399.5</v>
      </c>
      <c r="Z220" s="139">
        <f>+Z221</f>
        <v>0</v>
      </c>
      <c r="AA220" s="139">
        <f>+AA221</f>
        <v>0</v>
      </c>
      <c r="AB220" s="139">
        <f t="shared" si="1077"/>
        <v>0</v>
      </c>
      <c r="AC220" s="139">
        <f t="shared" si="1077"/>
        <v>0</v>
      </c>
      <c r="AD220" s="139">
        <f t="shared" si="1077"/>
        <v>0</v>
      </c>
      <c r="AE220" s="139">
        <f t="shared" si="1077"/>
        <v>0</v>
      </c>
      <c r="AF220" s="139">
        <f t="shared" si="1077"/>
        <v>0</v>
      </c>
      <c r="AG220" s="139">
        <f>+AG221</f>
        <v>0</v>
      </c>
      <c r="AH220" s="139">
        <f>+AH221</f>
        <v>0</v>
      </c>
      <c r="AI220" s="139">
        <f t="shared" si="1077"/>
        <v>0</v>
      </c>
      <c r="AJ220" s="139">
        <f t="shared" si="1077"/>
        <v>0</v>
      </c>
      <c r="AK220" s="139">
        <f t="shared" si="1077"/>
        <v>0</v>
      </c>
      <c r="AL220" s="139">
        <f t="shared" si="1077"/>
        <v>0</v>
      </c>
      <c r="AM220" s="139">
        <f t="shared" si="1077"/>
        <v>0</v>
      </c>
      <c r="AN220" s="139">
        <f t="shared" si="1077"/>
        <v>0</v>
      </c>
      <c r="AO220" s="139">
        <f t="shared" si="1077"/>
        <v>0</v>
      </c>
      <c r="AP220" s="139">
        <f t="shared" si="1077"/>
        <v>0</v>
      </c>
      <c r="AQ220" s="139">
        <f t="shared" si="1077"/>
        <v>0</v>
      </c>
      <c r="AR220" s="139">
        <f t="shared" si="1077"/>
        <v>0</v>
      </c>
      <c r="AS220" s="139">
        <f t="shared" si="1077"/>
        <v>0</v>
      </c>
      <c r="AT220" s="139">
        <f t="shared" si="1077"/>
        <v>0</v>
      </c>
      <c r="AU220" s="139">
        <f t="shared" si="1077"/>
        <v>0.5</v>
      </c>
      <c r="AV220" s="139">
        <f t="shared" si="1077"/>
        <v>0</v>
      </c>
      <c r="AW220" s="139">
        <f t="shared" si="1077"/>
        <v>0.5</v>
      </c>
      <c r="AX220" s="139">
        <f t="shared" si="1077"/>
        <v>0</v>
      </c>
      <c r="AY220" s="139">
        <f t="shared" si="1077"/>
        <v>0</v>
      </c>
      <c r="AZ220" s="139">
        <f t="shared" si="1077"/>
        <v>0</v>
      </c>
      <c r="BA220" s="139">
        <f t="shared" si="1077"/>
        <v>0.5</v>
      </c>
      <c r="BB220" s="140"/>
      <c r="BC220" s="125"/>
      <c r="BD220" s="76"/>
      <c r="BE220" s="76"/>
      <c r="BF220" s="76"/>
      <c r="BG220" s="76"/>
      <c r="BH220" s="76"/>
      <c r="BI220" s="76"/>
    </row>
    <row r="221" spans="1:61" ht="37.5">
      <c r="A221" s="63">
        <v>2020</v>
      </c>
      <c r="B221" s="63">
        <v>8324</v>
      </c>
      <c r="C221" s="63">
        <v>4</v>
      </c>
      <c r="D221" s="63">
        <v>6</v>
      </c>
      <c r="E221" s="63">
        <v>3</v>
      </c>
      <c r="F221" s="63">
        <v>5000</v>
      </c>
      <c r="G221" s="63">
        <v>5100</v>
      </c>
      <c r="H221" s="63"/>
      <c r="I221" s="65" t="s">
        <v>7</v>
      </c>
      <c r="J221" s="66" t="s">
        <v>31</v>
      </c>
      <c r="L221" s="141">
        <f>+L222</f>
        <v>770400</v>
      </c>
      <c r="M221" s="141">
        <f t="shared" si="1076"/>
        <v>0</v>
      </c>
      <c r="N221" s="141">
        <f t="shared" si="1076"/>
        <v>770400</v>
      </c>
      <c r="O221" s="141">
        <f t="shared" si="1076"/>
        <v>0</v>
      </c>
      <c r="P221" s="141">
        <f t="shared" si="1076"/>
        <v>0</v>
      </c>
      <c r="Q221" s="141">
        <f t="shared" si="1076"/>
        <v>0</v>
      </c>
      <c r="R221" s="141">
        <f t="shared" si="1076"/>
        <v>770400</v>
      </c>
      <c r="S221" s="141">
        <f>+S222</f>
        <v>770399.5</v>
      </c>
      <c r="T221" s="141">
        <v>0</v>
      </c>
      <c r="U221" s="141">
        <f t="shared" ref="U221:U223" si="1078">+S221+T221</f>
        <v>770399.5</v>
      </c>
      <c r="V221" s="141">
        <f>+V222</f>
        <v>0</v>
      </c>
      <c r="W221" s="141">
        <v>0</v>
      </c>
      <c r="X221" s="141">
        <f t="shared" ref="X221:X223" si="1079">+V221+W221</f>
        <v>0</v>
      </c>
      <c r="Y221" s="141">
        <f t="shared" ref="Y221:Y223" si="1080">+U221+X221</f>
        <v>770399.5</v>
      </c>
      <c r="Z221" s="141">
        <v>0</v>
      </c>
      <c r="AA221" s="141">
        <v>0</v>
      </c>
      <c r="AB221" s="141">
        <f t="shared" ref="AB221:AB222" si="1081">+Z221+AA221</f>
        <v>0</v>
      </c>
      <c r="AC221" s="141">
        <f>+AC222</f>
        <v>0</v>
      </c>
      <c r="AD221" s="141">
        <v>0</v>
      </c>
      <c r="AE221" s="141">
        <f t="shared" ref="AE221:AE222" si="1082">+AC221+AD221</f>
        <v>0</v>
      </c>
      <c r="AF221" s="141">
        <f t="shared" ref="AF221:AF222" si="1083">+AB221+AE221</f>
        <v>0</v>
      </c>
      <c r="AG221" s="141">
        <f>+AG222</f>
        <v>0</v>
      </c>
      <c r="AH221" s="141">
        <v>0</v>
      </c>
      <c r="AI221" s="141">
        <f t="shared" ref="AI221:AI222" si="1084">+AG221+AH221</f>
        <v>0</v>
      </c>
      <c r="AJ221" s="141">
        <f>+AJ222</f>
        <v>0</v>
      </c>
      <c r="AK221" s="141">
        <v>0</v>
      </c>
      <c r="AL221" s="141">
        <f t="shared" ref="AL221:AL222" si="1085">+AJ221+AK221</f>
        <v>0</v>
      </c>
      <c r="AM221" s="141">
        <f t="shared" ref="AM221:AM222" si="1086">+AI221+AL221</f>
        <v>0</v>
      </c>
      <c r="AN221" s="141">
        <v>0</v>
      </c>
      <c r="AO221" s="141">
        <v>0</v>
      </c>
      <c r="AP221" s="141">
        <f t="shared" ref="AP221:AP223" si="1087">+AN221+AO221</f>
        <v>0</v>
      </c>
      <c r="AQ221" s="141">
        <v>0</v>
      </c>
      <c r="AR221" s="141">
        <v>0</v>
      </c>
      <c r="AS221" s="141">
        <f t="shared" ref="AS221:AS223" si="1088">+AQ221+AR221</f>
        <v>0</v>
      </c>
      <c r="AT221" s="141">
        <f t="shared" ref="AT221:AT223" si="1089">+AP221+AS221</f>
        <v>0</v>
      </c>
      <c r="AU221" s="141">
        <f t="shared" ref="AU221:AU223" si="1090">+L221-S221-Z221-AG221-AN221</f>
        <v>0.5</v>
      </c>
      <c r="AV221" s="141">
        <f t="shared" ref="AV221:AV223" si="1091">+M221-T221-AA221-AH221-AO221</f>
        <v>0</v>
      </c>
      <c r="AW221" s="141">
        <f t="shared" ref="AW221:AW223" si="1092">+N221-U221-AB221-AI221-AP221</f>
        <v>0.5</v>
      </c>
      <c r="AX221" s="141">
        <f t="shared" ref="AX221:AX223" si="1093">+O221-V221-AC221-AJ221-AQ221</f>
        <v>0</v>
      </c>
      <c r="AY221" s="141">
        <f t="shared" ref="AY221:AY223" si="1094">+P221-W221-AD221-AK221-AR221</f>
        <v>0</v>
      </c>
      <c r="AZ221" s="141">
        <f t="shared" ref="AZ221:AZ223" si="1095">+Q221-X221-AE221-AL221-AS221</f>
        <v>0</v>
      </c>
      <c r="BA221" s="141">
        <f t="shared" ref="BA221:BA223" si="1096">+R221-Y221-AF221-AM221-AT221</f>
        <v>0.5</v>
      </c>
      <c r="BB221" s="142"/>
      <c r="BC221" s="120"/>
      <c r="BD221" s="77"/>
      <c r="BE221" s="77"/>
      <c r="BF221" s="77"/>
      <c r="BG221" s="77"/>
      <c r="BH221" s="77"/>
      <c r="BI221" s="77"/>
    </row>
    <row r="222" spans="1:61" ht="75">
      <c r="A222" s="67">
        <v>2020</v>
      </c>
      <c r="B222" s="67">
        <v>8324</v>
      </c>
      <c r="C222" s="67">
        <v>4</v>
      </c>
      <c r="D222" s="67">
        <v>6</v>
      </c>
      <c r="E222" s="67">
        <v>3</v>
      </c>
      <c r="F222" s="67">
        <v>5000</v>
      </c>
      <c r="G222" s="67">
        <v>5100</v>
      </c>
      <c r="H222" s="67">
        <v>515</v>
      </c>
      <c r="I222" s="69" t="s">
        <v>7</v>
      </c>
      <c r="J222" s="70" t="s">
        <v>33</v>
      </c>
      <c r="L222" s="143">
        <f>+L223</f>
        <v>770400</v>
      </c>
      <c r="M222" s="143">
        <f t="shared" ref="M222:R222" si="1097">+M223</f>
        <v>0</v>
      </c>
      <c r="N222" s="143">
        <f t="shared" si="1097"/>
        <v>770400</v>
      </c>
      <c r="O222" s="143">
        <f t="shared" si="1097"/>
        <v>0</v>
      </c>
      <c r="P222" s="143">
        <f t="shared" si="1097"/>
        <v>0</v>
      </c>
      <c r="Q222" s="143">
        <f t="shared" si="1097"/>
        <v>0</v>
      </c>
      <c r="R222" s="143">
        <f t="shared" si="1097"/>
        <v>770400</v>
      </c>
      <c r="S222" s="143">
        <f>+S223</f>
        <v>770399.5</v>
      </c>
      <c r="T222" s="143">
        <v>0</v>
      </c>
      <c r="U222" s="143">
        <f t="shared" si="1078"/>
        <v>770399.5</v>
      </c>
      <c r="V222" s="143">
        <f>+V223</f>
        <v>0</v>
      </c>
      <c r="W222" s="143">
        <v>0</v>
      </c>
      <c r="X222" s="143">
        <f t="shared" si="1079"/>
        <v>0</v>
      </c>
      <c r="Y222" s="143">
        <f t="shared" si="1080"/>
        <v>770399.5</v>
      </c>
      <c r="Z222" s="143">
        <v>0</v>
      </c>
      <c r="AA222" s="143">
        <v>0</v>
      </c>
      <c r="AB222" s="143">
        <f t="shared" si="1081"/>
        <v>0</v>
      </c>
      <c r="AC222" s="143">
        <f>+AC223</f>
        <v>0</v>
      </c>
      <c r="AD222" s="143">
        <v>0</v>
      </c>
      <c r="AE222" s="143">
        <f t="shared" si="1082"/>
        <v>0</v>
      </c>
      <c r="AF222" s="143">
        <f t="shared" si="1083"/>
        <v>0</v>
      </c>
      <c r="AG222" s="143">
        <f>+AG223</f>
        <v>0</v>
      </c>
      <c r="AH222" s="143">
        <v>0</v>
      </c>
      <c r="AI222" s="143">
        <f t="shared" si="1084"/>
        <v>0</v>
      </c>
      <c r="AJ222" s="143">
        <f>+AJ223</f>
        <v>0</v>
      </c>
      <c r="AK222" s="143">
        <v>0</v>
      </c>
      <c r="AL222" s="143">
        <f t="shared" si="1085"/>
        <v>0</v>
      </c>
      <c r="AM222" s="143">
        <f t="shared" si="1086"/>
        <v>0</v>
      </c>
      <c r="AN222" s="143">
        <v>0</v>
      </c>
      <c r="AO222" s="143">
        <v>0</v>
      </c>
      <c r="AP222" s="143">
        <f t="shared" si="1087"/>
        <v>0</v>
      </c>
      <c r="AQ222" s="143">
        <v>0</v>
      </c>
      <c r="AR222" s="143">
        <v>0</v>
      </c>
      <c r="AS222" s="143">
        <f t="shared" si="1088"/>
        <v>0</v>
      </c>
      <c r="AT222" s="143">
        <f t="shared" si="1089"/>
        <v>0</v>
      </c>
      <c r="AU222" s="143">
        <f t="shared" si="1090"/>
        <v>0.5</v>
      </c>
      <c r="AV222" s="143">
        <f t="shared" si="1091"/>
        <v>0</v>
      </c>
      <c r="AW222" s="143">
        <f t="shared" si="1092"/>
        <v>0.5</v>
      </c>
      <c r="AX222" s="143">
        <f t="shared" si="1093"/>
        <v>0</v>
      </c>
      <c r="AY222" s="143">
        <f t="shared" si="1094"/>
        <v>0</v>
      </c>
      <c r="AZ222" s="143">
        <f t="shared" si="1095"/>
        <v>0</v>
      </c>
      <c r="BA222" s="143">
        <f t="shared" si="1096"/>
        <v>0.5</v>
      </c>
      <c r="BB222" s="144"/>
      <c r="BC222" s="126"/>
      <c r="BD222" s="78"/>
      <c r="BE222" s="78"/>
      <c r="BF222" s="78"/>
      <c r="BG222" s="78"/>
      <c r="BH222" s="78"/>
      <c r="BI222" s="78"/>
    </row>
    <row r="223" spans="1:61" ht="75">
      <c r="A223" s="71">
        <v>2020</v>
      </c>
      <c r="B223" s="71">
        <v>8324</v>
      </c>
      <c r="C223" s="71">
        <v>4</v>
      </c>
      <c r="D223" s="71">
        <v>6</v>
      </c>
      <c r="E223" s="71">
        <v>3</v>
      </c>
      <c r="F223" s="71">
        <v>5000</v>
      </c>
      <c r="G223" s="71">
        <v>5100</v>
      </c>
      <c r="H223" s="71">
        <v>515</v>
      </c>
      <c r="I223" s="72" t="s">
        <v>128</v>
      </c>
      <c r="J223" s="73" t="s">
        <v>33</v>
      </c>
      <c r="L223" s="145">
        <v>770400</v>
      </c>
      <c r="M223" s="145">
        <v>0</v>
      </c>
      <c r="N223" s="146">
        <f>+L223</f>
        <v>770400</v>
      </c>
      <c r="O223" s="145">
        <v>0</v>
      </c>
      <c r="P223" s="145">
        <v>0</v>
      </c>
      <c r="Q223" s="146">
        <f>+O223</f>
        <v>0</v>
      </c>
      <c r="R223" s="146">
        <f>+N223+Q223</f>
        <v>770400</v>
      </c>
      <c r="S223" s="145">
        <v>770399.5</v>
      </c>
      <c r="T223" s="145">
        <v>0</v>
      </c>
      <c r="U223" s="145">
        <f t="shared" si="1078"/>
        <v>770399.5</v>
      </c>
      <c r="V223" s="145">
        <v>0</v>
      </c>
      <c r="W223" s="145">
        <v>0</v>
      </c>
      <c r="X223" s="145">
        <f t="shared" si="1079"/>
        <v>0</v>
      </c>
      <c r="Y223" s="145">
        <f t="shared" si="1080"/>
        <v>770399.5</v>
      </c>
      <c r="Z223" s="145">
        <v>0</v>
      </c>
      <c r="AA223" s="145">
        <v>0</v>
      </c>
      <c r="AB223" s="145">
        <f t="shared" ref="AB223" si="1098">+Z223+AA223</f>
        <v>0</v>
      </c>
      <c r="AC223" s="145">
        <v>0</v>
      </c>
      <c r="AD223" s="145">
        <v>0</v>
      </c>
      <c r="AE223" s="145">
        <f t="shared" ref="AE223" si="1099">+AC223+AD223</f>
        <v>0</v>
      </c>
      <c r="AF223" s="145">
        <f t="shared" ref="AF223" si="1100">+AB223+AE223</f>
        <v>0</v>
      </c>
      <c r="AG223" s="145">
        <v>0</v>
      </c>
      <c r="AH223" s="145">
        <v>0</v>
      </c>
      <c r="AI223" s="145">
        <f t="shared" ref="AI223" si="1101">+AG223+AH223</f>
        <v>0</v>
      </c>
      <c r="AJ223" s="145">
        <v>0</v>
      </c>
      <c r="AK223" s="145">
        <v>0</v>
      </c>
      <c r="AL223" s="145">
        <f t="shared" ref="AL223" si="1102">+AJ223+AK223</f>
        <v>0</v>
      </c>
      <c r="AM223" s="145">
        <f t="shared" ref="AM223" si="1103">+AI223+AL223</f>
        <v>0</v>
      </c>
      <c r="AN223" s="145">
        <v>0</v>
      </c>
      <c r="AO223" s="145">
        <v>0</v>
      </c>
      <c r="AP223" s="145">
        <f t="shared" si="1087"/>
        <v>0</v>
      </c>
      <c r="AQ223" s="145">
        <v>0</v>
      </c>
      <c r="AR223" s="145">
        <v>0</v>
      </c>
      <c r="AS223" s="145">
        <f t="shared" si="1088"/>
        <v>0</v>
      </c>
      <c r="AT223" s="145">
        <f t="shared" si="1089"/>
        <v>0</v>
      </c>
      <c r="AU223" s="145">
        <f t="shared" si="1090"/>
        <v>0.5</v>
      </c>
      <c r="AV223" s="145">
        <f t="shared" si="1091"/>
        <v>0</v>
      </c>
      <c r="AW223" s="145">
        <f t="shared" si="1092"/>
        <v>0.5</v>
      </c>
      <c r="AX223" s="145">
        <f t="shared" si="1093"/>
        <v>0</v>
      </c>
      <c r="AY223" s="145">
        <f t="shared" si="1094"/>
        <v>0</v>
      </c>
      <c r="AZ223" s="145">
        <f t="shared" si="1095"/>
        <v>0</v>
      </c>
      <c r="BA223" s="145">
        <f t="shared" si="1096"/>
        <v>0.5</v>
      </c>
      <c r="BB223" s="147">
        <v>25</v>
      </c>
      <c r="BC223" s="127"/>
      <c r="BD223" s="147">
        <v>25</v>
      </c>
      <c r="BE223" s="79"/>
      <c r="BF223" s="79"/>
      <c r="BG223" s="79"/>
      <c r="BH223" s="147">
        <f>+BB223-BD223-BF223</f>
        <v>0</v>
      </c>
      <c r="BI223" s="147">
        <f>+BC223-BE223-BG223</f>
        <v>0</v>
      </c>
    </row>
    <row r="224" spans="1:61" ht="37.5">
      <c r="A224" s="54">
        <v>2020</v>
      </c>
      <c r="B224" s="54">
        <v>8324</v>
      </c>
      <c r="C224" s="54">
        <v>4</v>
      </c>
      <c r="D224" s="54">
        <v>6</v>
      </c>
      <c r="E224" s="54">
        <v>3</v>
      </c>
      <c r="F224" s="54"/>
      <c r="G224" s="54"/>
      <c r="H224" s="56"/>
      <c r="I224" s="57" t="s">
        <v>7</v>
      </c>
      <c r="J224" s="58" t="s">
        <v>68</v>
      </c>
      <c r="L224" s="137">
        <f>+L225</f>
        <v>850000</v>
      </c>
      <c r="M224" s="137">
        <f t="shared" ref="M224:BA225" si="1104">+M225</f>
        <v>0</v>
      </c>
      <c r="N224" s="137">
        <f t="shared" si="1104"/>
        <v>850000</v>
      </c>
      <c r="O224" s="137">
        <f t="shared" si="1104"/>
        <v>0</v>
      </c>
      <c r="P224" s="137">
        <f t="shared" si="1104"/>
        <v>0</v>
      </c>
      <c r="Q224" s="137">
        <f t="shared" si="1104"/>
        <v>0</v>
      </c>
      <c r="R224" s="137">
        <f t="shared" si="1104"/>
        <v>850000</v>
      </c>
      <c r="S224" s="137">
        <f t="shared" si="1104"/>
        <v>0</v>
      </c>
      <c r="T224" s="137">
        <f t="shared" si="1104"/>
        <v>0</v>
      </c>
      <c r="U224" s="137">
        <f t="shared" si="1104"/>
        <v>0</v>
      </c>
      <c r="V224" s="137">
        <f t="shared" si="1104"/>
        <v>0</v>
      </c>
      <c r="W224" s="137">
        <f t="shared" si="1104"/>
        <v>0</v>
      </c>
      <c r="X224" s="137">
        <f t="shared" si="1104"/>
        <v>0</v>
      </c>
      <c r="Y224" s="137">
        <f t="shared" si="1104"/>
        <v>0</v>
      </c>
      <c r="Z224" s="137">
        <f t="shared" si="1104"/>
        <v>0</v>
      </c>
      <c r="AA224" s="137">
        <f t="shared" si="1104"/>
        <v>0</v>
      </c>
      <c r="AB224" s="137">
        <f t="shared" si="1104"/>
        <v>0</v>
      </c>
      <c r="AC224" s="137">
        <f t="shared" si="1104"/>
        <v>0</v>
      </c>
      <c r="AD224" s="137">
        <f t="shared" si="1104"/>
        <v>0</v>
      </c>
      <c r="AE224" s="137">
        <f t="shared" si="1104"/>
        <v>0</v>
      </c>
      <c r="AF224" s="137">
        <f t="shared" si="1104"/>
        <v>0</v>
      </c>
      <c r="AG224" s="137">
        <f t="shared" si="1104"/>
        <v>0</v>
      </c>
      <c r="AH224" s="137">
        <f t="shared" si="1104"/>
        <v>0</v>
      </c>
      <c r="AI224" s="137">
        <f t="shared" si="1104"/>
        <v>0</v>
      </c>
      <c r="AJ224" s="137">
        <f t="shared" si="1104"/>
        <v>0</v>
      </c>
      <c r="AK224" s="137">
        <f t="shared" si="1104"/>
        <v>0</v>
      </c>
      <c r="AL224" s="137">
        <f t="shared" si="1104"/>
        <v>0</v>
      </c>
      <c r="AM224" s="137">
        <f t="shared" si="1104"/>
        <v>0</v>
      </c>
      <c r="AN224" s="137">
        <f t="shared" si="1104"/>
        <v>0</v>
      </c>
      <c r="AO224" s="137">
        <f t="shared" si="1104"/>
        <v>0</v>
      </c>
      <c r="AP224" s="137">
        <f t="shared" si="1104"/>
        <v>0</v>
      </c>
      <c r="AQ224" s="137">
        <f t="shared" si="1104"/>
        <v>0</v>
      </c>
      <c r="AR224" s="137">
        <f t="shared" si="1104"/>
        <v>0</v>
      </c>
      <c r="AS224" s="137">
        <f t="shared" si="1104"/>
        <v>0</v>
      </c>
      <c r="AT224" s="137">
        <f t="shared" si="1104"/>
        <v>0</v>
      </c>
      <c r="AU224" s="137">
        <f t="shared" si="1104"/>
        <v>850000</v>
      </c>
      <c r="AV224" s="137">
        <f t="shared" si="1104"/>
        <v>0</v>
      </c>
      <c r="AW224" s="137">
        <f t="shared" si="1104"/>
        <v>850000</v>
      </c>
      <c r="AX224" s="137">
        <f t="shared" si="1104"/>
        <v>0</v>
      </c>
      <c r="AY224" s="137">
        <f t="shared" si="1104"/>
        <v>0</v>
      </c>
      <c r="AZ224" s="137">
        <f t="shared" si="1104"/>
        <v>0</v>
      </c>
      <c r="BA224" s="137">
        <f t="shared" si="1104"/>
        <v>850000</v>
      </c>
      <c r="BB224" s="138"/>
      <c r="BC224" s="118"/>
      <c r="BD224" s="75"/>
      <c r="BE224" s="75"/>
      <c r="BF224" s="75"/>
      <c r="BG224" s="75"/>
      <c r="BH224" s="75"/>
      <c r="BI224" s="75"/>
    </row>
    <row r="225" spans="1:61" ht="75">
      <c r="A225" s="59">
        <v>2020</v>
      </c>
      <c r="B225" s="59">
        <v>8324</v>
      </c>
      <c r="C225" s="59">
        <v>4</v>
      </c>
      <c r="D225" s="59">
        <v>6</v>
      </c>
      <c r="E225" s="59">
        <v>3</v>
      </c>
      <c r="F225" s="59">
        <v>5000</v>
      </c>
      <c r="G225" s="59"/>
      <c r="H225" s="59"/>
      <c r="I225" s="61" t="s">
        <v>7</v>
      </c>
      <c r="J225" s="62" t="s">
        <v>30</v>
      </c>
      <c r="L225" s="139">
        <f>+L226</f>
        <v>850000</v>
      </c>
      <c r="M225" s="139">
        <f t="shared" si="1104"/>
        <v>0</v>
      </c>
      <c r="N225" s="139">
        <f t="shared" si="1104"/>
        <v>850000</v>
      </c>
      <c r="O225" s="139">
        <f t="shared" si="1104"/>
        <v>0</v>
      </c>
      <c r="P225" s="139">
        <f t="shared" si="1104"/>
        <v>0</v>
      </c>
      <c r="Q225" s="139">
        <f t="shared" si="1104"/>
        <v>0</v>
      </c>
      <c r="R225" s="139">
        <f t="shared" si="1104"/>
        <v>850000</v>
      </c>
      <c r="S225" s="139">
        <f t="shared" si="1104"/>
        <v>0</v>
      </c>
      <c r="T225" s="139">
        <f t="shared" si="1104"/>
        <v>0</v>
      </c>
      <c r="U225" s="139">
        <f t="shared" si="1104"/>
        <v>0</v>
      </c>
      <c r="V225" s="139">
        <f t="shared" si="1104"/>
        <v>0</v>
      </c>
      <c r="W225" s="139">
        <f t="shared" si="1104"/>
        <v>0</v>
      </c>
      <c r="X225" s="139">
        <f t="shared" si="1104"/>
        <v>0</v>
      </c>
      <c r="Y225" s="139">
        <f t="shared" si="1104"/>
        <v>0</v>
      </c>
      <c r="Z225" s="139">
        <f t="shared" si="1104"/>
        <v>0</v>
      </c>
      <c r="AA225" s="139">
        <f t="shared" si="1104"/>
        <v>0</v>
      </c>
      <c r="AB225" s="139">
        <f t="shared" si="1104"/>
        <v>0</v>
      </c>
      <c r="AC225" s="139">
        <f t="shared" si="1104"/>
        <v>0</v>
      </c>
      <c r="AD225" s="139">
        <f t="shared" si="1104"/>
        <v>0</v>
      </c>
      <c r="AE225" s="139">
        <f t="shared" si="1104"/>
        <v>0</v>
      </c>
      <c r="AF225" s="139">
        <f t="shared" si="1104"/>
        <v>0</v>
      </c>
      <c r="AG225" s="139">
        <f t="shared" si="1104"/>
        <v>0</v>
      </c>
      <c r="AH225" s="139">
        <f t="shared" si="1104"/>
        <v>0</v>
      </c>
      <c r="AI225" s="139">
        <f t="shared" si="1104"/>
        <v>0</v>
      </c>
      <c r="AJ225" s="139">
        <f t="shared" si="1104"/>
        <v>0</v>
      </c>
      <c r="AK225" s="139">
        <f t="shared" si="1104"/>
        <v>0</v>
      </c>
      <c r="AL225" s="139">
        <f t="shared" si="1104"/>
        <v>0</v>
      </c>
      <c r="AM225" s="139">
        <f t="shared" si="1104"/>
        <v>0</v>
      </c>
      <c r="AN225" s="139">
        <f t="shared" si="1104"/>
        <v>0</v>
      </c>
      <c r="AO225" s="139">
        <f t="shared" si="1104"/>
        <v>0</v>
      </c>
      <c r="AP225" s="139">
        <f t="shared" si="1104"/>
        <v>0</v>
      </c>
      <c r="AQ225" s="139">
        <f t="shared" si="1104"/>
        <v>0</v>
      </c>
      <c r="AR225" s="139">
        <f t="shared" si="1104"/>
        <v>0</v>
      </c>
      <c r="AS225" s="139">
        <f t="shared" si="1104"/>
        <v>0</v>
      </c>
      <c r="AT225" s="139">
        <f t="shared" si="1104"/>
        <v>0</v>
      </c>
      <c r="AU225" s="139">
        <f t="shared" si="1104"/>
        <v>850000</v>
      </c>
      <c r="AV225" s="139">
        <f t="shared" si="1104"/>
        <v>0</v>
      </c>
      <c r="AW225" s="139">
        <f t="shared" si="1104"/>
        <v>850000</v>
      </c>
      <c r="AX225" s="139">
        <f t="shared" si="1104"/>
        <v>0</v>
      </c>
      <c r="AY225" s="139">
        <f t="shared" si="1104"/>
        <v>0</v>
      </c>
      <c r="AZ225" s="139">
        <f t="shared" si="1104"/>
        <v>0</v>
      </c>
      <c r="BA225" s="139">
        <f t="shared" si="1104"/>
        <v>850000</v>
      </c>
      <c r="BB225" s="140"/>
      <c r="BC225" s="125"/>
      <c r="BD225" s="76"/>
      <c r="BE225" s="76"/>
      <c r="BF225" s="76"/>
      <c r="BG225" s="76"/>
      <c r="BH225" s="76"/>
      <c r="BI225" s="76"/>
    </row>
    <row r="226" spans="1:61" ht="75">
      <c r="A226" s="63">
        <v>2020</v>
      </c>
      <c r="B226" s="63">
        <v>8324</v>
      </c>
      <c r="C226" s="63">
        <v>4</v>
      </c>
      <c r="D226" s="63">
        <v>6</v>
      </c>
      <c r="E226" s="63">
        <v>3</v>
      </c>
      <c r="F226" s="63">
        <v>5000</v>
      </c>
      <c r="G226" s="63">
        <v>5600</v>
      </c>
      <c r="H226" s="63"/>
      <c r="I226" s="65" t="s">
        <v>7</v>
      </c>
      <c r="J226" s="66" t="s">
        <v>40</v>
      </c>
      <c r="L226" s="141">
        <f>+L227+L229</f>
        <v>850000</v>
      </c>
      <c r="M226" s="141">
        <f t="shared" ref="M226:BA226" si="1105">+M227+M229</f>
        <v>0</v>
      </c>
      <c r="N226" s="141">
        <f t="shared" si="1105"/>
        <v>850000</v>
      </c>
      <c r="O226" s="141">
        <f t="shared" si="1105"/>
        <v>0</v>
      </c>
      <c r="P226" s="141">
        <f t="shared" si="1105"/>
        <v>0</v>
      </c>
      <c r="Q226" s="141">
        <f t="shared" si="1105"/>
        <v>0</v>
      </c>
      <c r="R226" s="141">
        <f t="shared" si="1105"/>
        <v>850000</v>
      </c>
      <c r="S226" s="141">
        <f t="shared" si="1105"/>
        <v>0</v>
      </c>
      <c r="T226" s="141">
        <f t="shared" si="1105"/>
        <v>0</v>
      </c>
      <c r="U226" s="141">
        <f t="shared" si="1105"/>
        <v>0</v>
      </c>
      <c r="V226" s="141">
        <f t="shared" si="1105"/>
        <v>0</v>
      </c>
      <c r="W226" s="141">
        <f t="shared" si="1105"/>
        <v>0</v>
      </c>
      <c r="X226" s="141">
        <f t="shared" si="1105"/>
        <v>0</v>
      </c>
      <c r="Y226" s="141">
        <f t="shared" si="1105"/>
        <v>0</v>
      </c>
      <c r="Z226" s="141">
        <f t="shared" si="1105"/>
        <v>0</v>
      </c>
      <c r="AA226" s="141">
        <f t="shared" si="1105"/>
        <v>0</v>
      </c>
      <c r="AB226" s="141">
        <f t="shared" si="1105"/>
        <v>0</v>
      </c>
      <c r="AC226" s="141">
        <f t="shared" si="1105"/>
        <v>0</v>
      </c>
      <c r="AD226" s="141">
        <f t="shared" si="1105"/>
        <v>0</v>
      </c>
      <c r="AE226" s="141">
        <f t="shared" si="1105"/>
        <v>0</v>
      </c>
      <c r="AF226" s="141">
        <f t="shared" si="1105"/>
        <v>0</v>
      </c>
      <c r="AG226" s="141">
        <f t="shared" si="1105"/>
        <v>0</v>
      </c>
      <c r="AH226" s="141">
        <f t="shared" si="1105"/>
        <v>0</v>
      </c>
      <c r="AI226" s="141">
        <f t="shared" si="1105"/>
        <v>0</v>
      </c>
      <c r="AJ226" s="141">
        <f t="shared" si="1105"/>
        <v>0</v>
      </c>
      <c r="AK226" s="141">
        <f t="shared" si="1105"/>
        <v>0</v>
      </c>
      <c r="AL226" s="141">
        <f t="shared" si="1105"/>
        <v>0</v>
      </c>
      <c r="AM226" s="141">
        <f t="shared" si="1105"/>
        <v>0</v>
      </c>
      <c r="AN226" s="141">
        <f t="shared" si="1105"/>
        <v>0</v>
      </c>
      <c r="AO226" s="141">
        <f t="shared" si="1105"/>
        <v>0</v>
      </c>
      <c r="AP226" s="141">
        <f t="shared" si="1105"/>
        <v>0</v>
      </c>
      <c r="AQ226" s="141">
        <f t="shared" si="1105"/>
        <v>0</v>
      </c>
      <c r="AR226" s="141">
        <f t="shared" si="1105"/>
        <v>0</v>
      </c>
      <c r="AS226" s="141">
        <f t="shared" si="1105"/>
        <v>0</v>
      </c>
      <c r="AT226" s="141">
        <f t="shared" si="1105"/>
        <v>0</v>
      </c>
      <c r="AU226" s="141">
        <f t="shared" si="1105"/>
        <v>850000</v>
      </c>
      <c r="AV226" s="141">
        <f t="shared" si="1105"/>
        <v>0</v>
      </c>
      <c r="AW226" s="141">
        <f t="shared" si="1105"/>
        <v>850000</v>
      </c>
      <c r="AX226" s="141">
        <f t="shared" si="1105"/>
        <v>0</v>
      </c>
      <c r="AY226" s="141">
        <f t="shared" si="1105"/>
        <v>0</v>
      </c>
      <c r="AZ226" s="141">
        <f t="shared" si="1105"/>
        <v>0</v>
      </c>
      <c r="BA226" s="141">
        <f t="shared" si="1105"/>
        <v>850000</v>
      </c>
      <c r="BB226" s="142"/>
      <c r="BC226" s="120"/>
      <c r="BD226" s="77"/>
      <c r="BE226" s="77"/>
      <c r="BF226" s="77"/>
      <c r="BG226" s="77"/>
      <c r="BH226" s="77"/>
      <c r="BI226" s="77"/>
    </row>
    <row r="227" spans="1:61" ht="75">
      <c r="A227" s="67">
        <v>2020</v>
      </c>
      <c r="B227" s="67">
        <v>8324</v>
      </c>
      <c r="C227" s="67">
        <v>4</v>
      </c>
      <c r="D227" s="67">
        <v>6</v>
      </c>
      <c r="E227" s="67">
        <v>3</v>
      </c>
      <c r="F227" s="67">
        <v>5000</v>
      </c>
      <c r="G227" s="67">
        <v>5600</v>
      </c>
      <c r="H227" s="67">
        <v>565</v>
      </c>
      <c r="I227" s="69" t="s">
        <v>7</v>
      </c>
      <c r="J227" s="70" t="s">
        <v>41</v>
      </c>
      <c r="L227" s="143">
        <f>+L228</f>
        <v>450000</v>
      </c>
      <c r="M227" s="143">
        <f t="shared" ref="M227:BA227" si="1106">+M228</f>
        <v>0</v>
      </c>
      <c r="N227" s="143">
        <f t="shared" si="1106"/>
        <v>450000</v>
      </c>
      <c r="O227" s="143">
        <f t="shared" si="1106"/>
        <v>0</v>
      </c>
      <c r="P227" s="143">
        <f t="shared" si="1106"/>
        <v>0</v>
      </c>
      <c r="Q227" s="143">
        <f t="shared" si="1106"/>
        <v>0</v>
      </c>
      <c r="R227" s="143">
        <f t="shared" si="1106"/>
        <v>450000</v>
      </c>
      <c r="S227" s="143">
        <f t="shared" si="1106"/>
        <v>0</v>
      </c>
      <c r="T227" s="143">
        <f t="shared" si="1106"/>
        <v>0</v>
      </c>
      <c r="U227" s="143">
        <f t="shared" si="1106"/>
        <v>0</v>
      </c>
      <c r="V227" s="143">
        <f t="shared" si="1106"/>
        <v>0</v>
      </c>
      <c r="W227" s="143">
        <f t="shared" si="1106"/>
        <v>0</v>
      </c>
      <c r="X227" s="143">
        <f t="shared" si="1106"/>
        <v>0</v>
      </c>
      <c r="Y227" s="143">
        <f t="shared" si="1106"/>
        <v>0</v>
      </c>
      <c r="Z227" s="143">
        <f t="shared" si="1106"/>
        <v>0</v>
      </c>
      <c r="AA227" s="143">
        <f t="shared" si="1106"/>
        <v>0</v>
      </c>
      <c r="AB227" s="143">
        <f t="shared" si="1106"/>
        <v>0</v>
      </c>
      <c r="AC227" s="143">
        <f t="shared" si="1106"/>
        <v>0</v>
      </c>
      <c r="AD227" s="143">
        <f t="shared" si="1106"/>
        <v>0</v>
      </c>
      <c r="AE227" s="143">
        <f t="shared" si="1106"/>
        <v>0</v>
      </c>
      <c r="AF227" s="143">
        <f t="shared" si="1106"/>
        <v>0</v>
      </c>
      <c r="AG227" s="143">
        <f t="shared" si="1106"/>
        <v>0</v>
      </c>
      <c r="AH227" s="143">
        <f t="shared" si="1106"/>
        <v>0</v>
      </c>
      <c r="AI227" s="143">
        <f t="shared" si="1106"/>
        <v>0</v>
      </c>
      <c r="AJ227" s="143">
        <f t="shared" si="1106"/>
        <v>0</v>
      </c>
      <c r="AK227" s="143">
        <f t="shared" si="1106"/>
        <v>0</v>
      </c>
      <c r="AL227" s="143">
        <f t="shared" si="1106"/>
        <v>0</v>
      </c>
      <c r="AM227" s="143">
        <f t="shared" si="1106"/>
        <v>0</v>
      </c>
      <c r="AN227" s="143">
        <f t="shared" si="1106"/>
        <v>0</v>
      </c>
      <c r="AO227" s="143">
        <f t="shared" si="1106"/>
        <v>0</v>
      </c>
      <c r="AP227" s="143">
        <f t="shared" si="1106"/>
        <v>0</v>
      </c>
      <c r="AQ227" s="143">
        <f t="shared" si="1106"/>
        <v>0</v>
      </c>
      <c r="AR227" s="143">
        <f t="shared" si="1106"/>
        <v>0</v>
      </c>
      <c r="AS227" s="143">
        <f t="shared" si="1106"/>
        <v>0</v>
      </c>
      <c r="AT227" s="143">
        <f t="shared" si="1106"/>
        <v>0</v>
      </c>
      <c r="AU227" s="143">
        <f t="shared" si="1106"/>
        <v>450000</v>
      </c>
      <c r="AV227" s="143">
        <f t="shared" si="1106"/>
        <v>0</v>
      </c>
      <c r="AW227" s="143">
        <f t="shared" si="1106"/>
        <v>450000</v>
      </c>
      <c r="AX227" s="143">
        <f t="shared" si="1106"/>
        <v>0</v>
      </c>
      <c r="AY227" s="143">
        <f t="shared" si="1106"/>
        <v>0</v>
      </c>
      <c r="AZ227" s="143">
        <f t="shared" si="1106"/>
        <v>0</v>
      </c>
      <c r="BA227" s="143">
        <f t="shared" si="1106"/>
        <v>450000</v>
      </c>
      <c r="BB227" s="144"/>
      <c r="BC227" s="126"/>
      <c r="BD227" s="78"/>
      <c r="BE227" s="78"/>
      <c r="BF227" s="78"/>
      <c r="BG227" s="78"/>
      <c r="BH227" s="78"/>
      <c r="BI227" s="78"/>
    </row>
    <row r="228" spans="1:61" ht="75">
      <c r="A228" s="71">
        <v>2020</v>
      </c>
      <c r="B228" s="71">
        <v>8324</v>
      </c>
      <c r="C228" s="71">
        <v>4</v>
      </c>
      <c r="D228" s="71">
        <v>6</v>
      </c>
      <c r="E228" s="71">
        <v>3</v>
      </c>
      <c r="F228" s="71">
        <v>5000</v>
      </c>
      <c r="G228" s="71">
        <v>5600</v>
      </c>
      <c r="H228" s="71">
        <v>565</v>
      </c>
      <c r="I228" s="72" t="s">
        <v>128</v>
      </c>
      <c r="J228" s="73" t="s">
        <v>41</v>
      </c>
      <c r="L228" s="145">
        <v>450000</v>
      </c>
      <c r="M228" s="145">
        <v>0</v>
      </c>
      <c r="N228" s="146">
        <f>+L228+M228</f>
        <v>450000</v>
      </c>
      <c r="O228" s="145">
        <v>0</v>
      </c>
      <c r="P228" s="145">
        <v>0</v>
      </c>
      <c r="Q228" s="146">
        <v>0</v>
      </c>
      <c r="R228" s="146">
        <f>+N228+Q228</f>
        <v>450000</v>
      </c>
      <c r="S228" s="145">
        <v>0</v>
      </c>
      <c r="T228" s="145">
        <v>0</v>
      </c>
      <c r="U228" s="145">
        <f t="shared" si="1017"/>
        <v>0</v>
      </c>
      <c r="V228" s="145">
        <v>0</v>
      </c>
      <c r="W228" s="145">
        <v>0</v>
      </c>
      <c r="X228" s="145">
        <f t="shared" si="1018"/>
        <v>0</v>
      </c>
      <c r="Y228" s="145">
        <f t="shared" si="1019"/>
        <v>0</v>
      </c>
      <c r="Z228" s="145">
        <v>0</v>
      </c>
      <c r="AA228" s="145">
        <v>0</v>
      </c>
      <c r="AB228" s="145">
        <f t="shared" si="1020"/>
        <v>0</v>
      </c>
      <c r="AC228" s="145">
        <v>0</v>
      </c>
      <c r="AD228" s="145">
        <v>0</v>
      </c>
      <c r="AE228" s="145">
        <f t="shared" si="1021"/>
        <v>0</v>
      </c>
      <c r="AF228" s="145">
        <f t="shared" si="1022"/>
        <v>0</v>
      </c>
      <c r="AG228" s="145">
        <v>0</v>
      </c>
      <c r="AH228" s="145">
        <v>0</v>
      </c>
      <c r="AI228" s="145">
        <f t="shared" si="1023"/>
        <v>0</v>
      </c>
      <c r="AJ228" s="145">
        <v>0</v>
      </c>
      <c r="AK228" s="145">
        <v>0</v>
      </c>
      <c r="AL228" s="145">
        <f t="shared" si="1024"/>
        <v>0</v>
      </c>
      <c r="AM228" s="145">
        <f t="shared" si="1025"/>
        <v>0</v>
      </c>
      <c r="AN228" s="145">
        <v>0</v>
      </c>
      <c r="AO228" s="145">
        <v>0</v>
      </c>
      <c r="AP228" s="145">
        <f t="shared" si="1026"/>
        <v>0</v>
      </c>
      <c r="AQ228" s="145">
        <v>0</v>
      </c>
      <c r="AR228" s="145">
        <v>0</v>
      </c>
      <c r="AS228" s="145">
        <f t="shared" si="1027"/>
        <v>0</v>
      </c>
      <c r="AT228" s="145">
        <f t="shared" si="1028"/>
        <v>0</v>
      </c>
      <c r="AU228" s="145">
        <f t="shared" si="1029"/>
        <v>450000</v>
      </c>
      <c r="AV228" s="145">
        <f t="shared" si="1030"/>
        <v>0</v>
      </c>
      <c r="AW228" s="145">
        <f t="shared" si="1031"/>
        <v>450000</v>
      </c>
      <c r="AX228" s="145">
        <f t="shared" si="1032"/>
        <v>0</v>
      </c>
      <c r="AY228" s="145">
        <f t="shared" si="1033"/>
        <v>0</v>
      </c>
      <c r="AZ228" s="145">
        <f t="shared" si="1034"/>
        <v>0</v>
      </c>
      <c r="BA228" s="145">
        <f t="shared" si="1035"/>
        <v>450000</v>
      </c>
      <c r="BB228" s="147">
        <v>10</v>
      </c>
      <c r="BC228" s="127"/>
      <c r="BD228" s="79"/>
      <c r="BE228" s="79"/>
      <c r="BF228" s="79"/>
      <c r="BG228" s="79"/>
      <c r="BH228" s="147">
        <f>+BB228-BD228-BF228</f>
        <v>10</v>
      </c>
      <c r="BI228" s="147">
        <f>+BC228-BE228-BG228</f>
        <v>0</v>
      </c>
    </row>
    <row r="229" spans="1:61" ht="75">
      <c r="A229" s="67">
        <v>2020</v>
      </c>
      <c r="B229" s="67">
        <v>8324</v>
      </c>
      <c r="C229" s="67">
        <v>4</v>
      </c>
      <c r="D229" s="67">
        <v>6</v>
      </c>
      <c r="E229" s="67">
        <v>3</v>
      </c>
      <c r="F229" s="67">
        <v>5000</v>
      </c>
      <c r="G229" s="67">
        <v>5600</v>
      </c>
      <c r="H229" s="67">
        <v>566</v>
      </c>
      <c r="I229" s="69" t="s">
        <v>7</v>
      </c>
      <c r="J229" s="70" t="s">
        <v>155</v>
      </c>
      <c r="L229" s="143">
        <f>+L230</f>
        <v>400000</v>
      </c>
      <c r="M229" s="143">
        <f t="shared" ref="M229:BA229" si="1107">+M230</f>
        <v>0</v>
      </c>
      <c r="N229" s="143">
        <f t="shared" si="1107"/>
        <v>400000</v>
      </c>
      <c r="O229" s="143">
        <f t="shared" si="1107"/>
        <v>0</v>
      </c>
      <c r="P229" s="143">
        <f t="shared" si="1107"/>
        <v>0</v>
      </c>
      <c r="Q229" s="143">
        <f t="shared" si="1107"/>
        <v>0</v>
      </c>
      <c r="R229" s="143">
        <f t="shared" si="1107"/>
        <v>400000</v>
      </c>
      <c r="S229" s="143">
        <f t="shared" si="1107"/>
        <v>0</v>
      </c>
      <c r="T229" s="143">
        <f t="shared" si="1107"/>
        <v>0</v>
      </c>
      <c r="U229" s="143">
        <f t="shared" si="1107"/>
        <v>0</v>
      </c>
      <c r="V229" s="143">
        <f t="shared" si="1107"/>
        <v>0</v>
      </c>
      <c r="W229" s="143">
        <f t="shared" si="1107"/>
        <v>0</v>
      </c>
      <c r="X229" s="143">
        <f t="shared" si="1107"/>
        <v>0</v>
      </c>
      <c r="Y229" s="143">
        <f t="shared" si="1107"/>
        <v>0</v>
      </c>
      <c r="Z229" s="143">
        <f t="shared" si="1107"/>
        <v>0</v>
      </c>
      <c r="AA229" s="143">
        <f t="shared" si="1107"/>
        <v>0</v>
      </c>
      <c r="AB229" s="143">
        <f t="shared" si="1107"/>
        <v>0</v>
      </c>
      <c r="AC229" s="143">
        <f t="shared" si="1107"/>
        <v>0</v>
      </c>
      <c r="AD229" s="143">
        <f t="shared" si="1107"/>
        <v>0</v>
      </c>
      <c r="AE229" s="143">
        <f t="shared" si="1107"/>
        <v>0</v>
      </c>
      <c r="AF229" s="143">
        <f t="shared" si="1107"/>
        <v>0</v>
      </c>
      <c r="AG229" s="143">
        <f t="shared" si="1107"/>
        <v>0</v>
      </c>
      <c r="AH229" s="143">
        <f t="shared" si="1107"/>
        <v>0</v>
      </c>
      <c r="AI229" s="143">
        <f t="shared" si="1107"/>
        <v>0</v>
      </c>
      <c r="AJ229" s="143">
        <f t="shared" si="1107"/>
        <v>0</v>
      </c>
      <c r="AK229" s="143">
        <f t="shared" si="1107"/>
        <v>0</v>
      </c>
      <c r="AL229" s="143">
        <f t="shared" si="1107"/>
        <v>0</v>
      </c>
      <c r="AM229" s="143">
        <f t="shared" si="1107"/>
        <v>0</v>
      </c>
      <c r="AN229" s="143">
        <f t="shared" si="1107"/>
        <v>0</v>
      </c>
      <c r="AO229" s="143">
        <f t="shared" si="1107"/>
        <v>0</v>
      </c>
      <c r="AP229" s="143">
        <f t="shared" si="1107"/>
        <v>0</v>
      </c>
      <c r="AQ229" s="143">
        <f t="shared" si="1107"/>
        <v>0</v>
      </c>
      <c r="AR229" s="143">
        <f t="shared" si="1107"/>
        <v>0</v>
      </c>
      <c r="AS229" s="143">
        <f t="shared" si="1107"/>
        <v>0</v>
      </c>
      <c r="AT229" s="143">
        <f t="shared" si="1107"/>
        <v>0</v>
      </c>
      <c r="AU229" s="143">
        <f t="shared" si="1107"/>
        <v>400000</v>
      </c>
      <c r="AV229" s="143">
        <f t="shared" si="1107"/>
        <v>0</v>
      </c>
      <c r="AW229" s="143">
        <f t="shared" si="1107"/>
        <v>400000</v>
      </c>
      <c r="AX229" s="143">
        <f t="shared" si="1107"/>
        <v>0</v>
      </c>
      <c r="AY229" s="143">
        <f t="shared" si="1107"/>
        <v>0</v>
      </c>
      <c r="AZ229" s="143">
        <f t="shared" si="1107"/>
        <v>0</v>
      </c>
      <c r="BA229" s="143">
        <f t="shared" si="1107"/>
        <v>400000</v>
      </c>
      <c r="BB229" s="144"/>
      <c r="BC229" s="126"/>
      <c r="BD229" s="78"/>
      <c r="BE229" s="78"/>
      <c r="BF229" s="78"/>
      <c r="BG229" s="78"/>
      <c r="BH229" s="78"/>
      <c r="BI229" s="78"/>
    </row>
    <row r="230" spans="1:61" ht="37.5" customHeight="1">
      <c r="A230" s="71">
        <v>2020</v>
      </c>
      <c r="B230" s="71">
        <v>8324</v>
      </c>
      <c r="C230" s="71">
        <v>4</v>
      </c>
      <c r="D230" s="71">
        <v>6</v>
      </c>
      <c r="E230" s="71">
        <v>3</v>
      </c>
      <c r="F230" s="71">
        <v>5000</v>
      </c>
      <c r="G230" s="71">
        <v>5600</v>
      </c>
      <c r="H230" s="71">
        <v>566</v>
      </c>
      <c r="I230" s="72" t="s">
        <v>128</v>
      </c>
      <c r="J230" s="73" t="s">
        <v>155</v>
      </c>
      <c r="L230" s="145">
        <v>400000</v>
      </c>
      <c r="M230" s="145">
        <v>0</v>
      </c>
      <c r="N230" s="146">
        <f>+L230+M230</f>
        <v>400000</v>
      </c>
      <c r="O230" s="145">
        <v>0</v>
      </c>
      <c r="P230" s="145">
        <v>0</v>
      </c>
      <c r="Q230" s="146">
        <v>0</v>
      </c>
      <c r="R230" s="146">
        <f>+N230+Q230</f>
        <v>400000</v>
      </c>
      <c r="S230" s="145">
        <v>0</v>
      </c>
      <c r="T230" s="145">
        <v>0</v>
      </c>
      <c r="U230" s="145">
        <f t="shared" ref="U230" si="1108">+S230+T230</f>
        <v>0</v>
      </c>
      <c r="V230" s="145">
        <v>0</v>
      </c>
      <c r="W230" s="145">
        <v>0</v>
      </c>
      <c r="X230" s="145">
        <f t="shared" ref="X230" si="1109">+V230+W230</f>
        <v>0</v>
      </c>
      <c r="Y230" s="145">
        <f t="shared" ref="Y230" si="1110">+U230+X230</f>
        <v>0</v>
      </c>
      <c r="Z230" s="145">
        <v>0</v>
      </c>
      <c r="AA230" s="145">
        <v>0</v>
      </c>
      <c r="AB230" s="145">
        <f t="shared" ref="AB230" si="1111">+Z230+AA230</f>
        <v>0</v>
      </c>
      <c r="AC230" s="145">
        <v>0</v>
      </c>
      <c r="AD230" s="145">
        <v>0</v>
      </c>
      <c r="AE230" s="145">
        <f t="shared" ref="AE230" si="1112">+AC230+AD230</f>
        <v>0</v>
      </c>
      <c r="AF230" s="145">
        <f t="shared" ref="AF230" si="1113">+AB230+AE230</f>
        <v>0</v>
      </c>
      <c r="AG230" s="145">
        <v>0</v>
      </c>
      <c r="AH230" s="145">
        <v>0</v>
      </c>
      <c r="AI230" s="145">
        <f t="shared" ref="AI230" si="1114">+AG230+AH230</f>
        <v>0</v>
      </c>
      <c r="AJ230" s="145">
        <v>0</v>
      </c>
      <c r="AK230" s="145">
        <v>0</v>
      </c>
      <c r="AL230" s="145">
        <f t="shared" ref="AL230" si="1115">+AJ230+AK230</f>
        <v>0</v>
      </c>
      <c r="AM230" s="145">
        <f t="shared" ref="AM230" si="1116">+AI230+AL230</f>
        <v>0</v>
      </c>
      <c r="AN230" s="145">
        <v>0</v>
      </c>
      <c r="AO230" s="145">
        <v>0</v>
      </c>
      <c r="AP230" s="145">
        <f t="shared" ref="AP230" si="1117">+AN230+AO230</f>
        <v>0</v>
      </c>
      <c r="AQ230" s="145">
        <v>0</v>
      </c>
      <c r="AR230" s="145">
        <v>0</v>
      </c>
      <c r="AS230" s="145">
        <f t="shared" ref="AS230" si="1118">+AQ230+AR230</f>
        <v>0</v>
      </c>
      <c r="AT230" s="145">
        <f t="shared" ref="AT230" si="1119">+AP230+AS230</f>
        <v>0</v>
      </c>
      <c r="AU230" s="145">
        <f t="shared" ref="AU230" si="1120">+L230-S230-Z230-AG230-AN230</f>
        <v>400000</v>
      </c>
      <c r="AV230" s="145">
        <f t="shared" ref="AV230" si="1121">+M230-T230-AA230-AH230-AO230</f>
        <v>0</v>
      </c>
      <c r="AW230" s="145">
        <f t="shared" ref="AW230" si="1122">+N230-U230-AB230-AI230-AP230</f>
        <v>400000</v>
      </c>
      <c r="AX230" s="145">
        <f t="shared" ref="AX230" si="1123">+O230-V230-AC230-AJ230-AQ230</f>
        <v>0</v>
      </c>
      <c r="AY230" s="145">
        <f t="shared" ref="AY230" si="1124">+P230-W230-AD230-AK230-AR230</f>
        <v>0</v>
      </c>
      <c r="AZ230" s="145">
        <f t="shared" ref="AZ230" si="1125">+Q230-X230-AE230-AL230-AS230</f>
        <v>0</v>
      </c>
      <c r="BA230" s="145">
        <f t="shared" ref="BA230" si="1126">+R230-Y230-AF230-AM230-AT230</f>
        <v>400000</v>
      </c>
      <c r="BB230" s="147">
        <v>256</v>
      </c>
      <c r="BC230" s="127"/>
      <c r="BD230" s="79"/>
      <c r="BE230" s="79"/>
      <c r="BF230" s="79"/>
      <c r="BG230" s="79"/>
      <c r="BH230" s="147">
        <f>+BB230-BD230-BF230</f>
        <v>256</v>
      </c>
      <c r="BI230" s="147">
        <f>+BC230-BE230-BG230</f>
        <v>0</v>
      </c>
    </row>
    <row r="231" spans="1:61" ht="75">
      <c r="A231" s="54">
        <v>2020</v>
      </c>
      <c r="B231" s="54">
        <v>8324</v>
      </c>
      <c r="C231" s="54">
        <v>4</v>
      </c>
      <c r="D231" s="54">
        <v>6</v>
      </c>
      <c r="E231" s="54">
        <v>4</v>
      </c>
      <c r="F231" s="54"/>
      <c r="G231" s="54"/>
      <c r="H231" s="54" t="s">
        <v>1</v>
      </c>
      <c r="I231" s="57" t="s">
        <v>7</v>
      </c>
      <c r="J231" s="58" t="s">
        <v>141</v>
      </c>
      <c r="L231" s="137">
        <f>+L232</f>
        <v>84430542.400000006</v>
      </c>
      <c r="M231" s="137">
        <f t="shared" ref="M231:BA234" si="1127">+M232</f>
        <v>35569457.600000001</v>
      </c>
      <c r="N231" s="137">
        <f t="shared" si="1127"/>
        <v>120000000</v>
      </c>
      <c r="O231" s="137">
        <f t="shared" si="1127"/>
        <v>0</v>
      </c>
      <c r="P231" s="137">
        <f t="shared" si="1127"/>
        <v>0</v>
      </c>
      <c r="Q231" s="137">
        <f t="shared" si="1127"/>
        <v>0</v>
      </c>
      <c r="R231" s="137">
        <f t="shared" si="1127"/>
        <v>120000000</v>
      </c>
      <c r="S231" s="137">
        <f t="shared" si="1127"/>
        <v>83420674.400000006</v>
      </c>
      <c r="T231" s="137">
        <f t="shared" si="1127"/>
        <v>35569457.600000001</v>
      </c>
      <c r="U231" s="137">
        <f t="shared" si="1127"/>
        <v>118990132</v>
      </c>
      <c r="V231" s="137">
        <f t="shared" si="1127"/>
        <v>0</v>
      </c>
      <c r="W231" s="137">
        <f t="shared" si="1127"/>
        <v>0</v>
      </c>
      <c r="X231" s="137">
        <f t="shared" si="1127"/>
        <v>0</v>
      </c>
      <c r="Y231" s="137">
        <f t="shared" si="1127"/>
        <v>118990132</v>
      </c>
      <c r="Z231" s="137">
        <f t="shared" si="1127"/>
        <v>0</v>
      </c>
      <c r="AA231" s="137">
        <f t="shared" si="1127"/>
        <v>0</v>
      </c>
      <c r="AB231" s="137">
        <f t="shared" si="1127"/>
        <v>0</v>
      </c>
      <c r="AC231" s="137">
        <f t="shared" si="1127"/>
        <v>0</v>
      </c>
      <c r="AD231" s="137">
        <f t="shared" si="1127"/>
        <v>0</v>
      </c>
      <c r="AE231" s="137">
        <f t="shared" si="1127"/>
        <v>0</v>
      </c>
      <c r="AF231" s="137">
        <f t="shared" si="1127"/>
        <v>0</v>
      </c>
      <c r="AG231" s="137">
        <f t="shared" si="1127"/>
        <v>0</v>
      </c>
      <c r="AH231" s="137">
        <f t="shared" si="1127"/>
        <v>0</v>
      </c>
      <c r="AI231" s="137">
        <f t="shared" si="1127"/>
        <v>0</v>
      </c>
      <c r="AJ231" s="137">
        <f t="shared" si="1127"/>
        <v>0</v>
      </c>
      <c r="AK231" s="137">
        <f t="shared" si="1127"/>
        <v>0</v>
      </c>
      <c r="AL231" s="137">
        <f t="shared" si="1127"/>
        <v>0</v>
      </c>
      <c r="AM231" s="137">
        <f t="shared" si="1127"/>
        <v>0</v>
      </c>
      <c r="AN231" s="137">
        <f t="shared" si="1127"/>
        <v>0</v>
      </c>
      <c r="AO231" s="137">
        <f t="shared" si="1127"/>
        <v>0</v>
      </c>
      <c r="AP231" s="137">
        <f t="shared" si="1127"/>
        <v>0</v>
      </c>
      <c r="AQ231" s="137">
        <f t="shared" si="1127"/>
        <v>0</v>
      </c>
      <c r="AR231" s="137">
        <f t="shared" si="1127"/>
        <v>0</v>
      </c>
      <c r="AS231" s="137">
        <f t="shared" si="1127"/>
        <v>0</v>
      </c>
      <c r="AT231" s="137">
        <f t="shared" si="1127"/>
        <v>0</v>
      </c>
      <c r="AU231" s="137">
        <f t="shared" si="1127"/>
        <v>1009868</v>
      </c>
      <c r="AV231" s="137">
        <f t="shared" si="1127"/>
        <v>0</v>
      </c>
      <c r="AW231" s="137">
        <f t="shared" si="1127"/>
        <v>1009868</v>
      </c>
      <c r="AX231" s="137">
        <f t="shared" si="1127"/>
        <v>0</v>
      </c>
      <c r="AY231" s="137">
        <f t="shared" si="1127"/>
        <v>0</v>
      </c>
      <c r="AZ231" s="137">
        <f t="shared" si="1127"/>
        <v>0</v>
      </c>
      <c r="BA231" s="137">
        <f t="shared" si="1127"/>
        <v>1009868</v>
      </c>
      <c r="BB231" s="138"/>
      <c r="BC231" s="114"/>
      <c r="BD231" s="75"/>
      <c r="BE231" s="75"/>
      <c r="BF231" s="75"/>
      <c r="BG231" s="75"/>
      <c r="BH231" s="75"/>
      <c r="BI231" s="75"/>
    </row>
    <row r="232" spans="1:61" ht="37.5">
      <c r="A232" s="59">
        <v>2020</v>
      </c>
      <c r="B232" s="59">
        <v>8324</v>
      </c>
      <c r="C232" s="59">
        <v>4</v>
      </c>
      <c r="D232" s="59">
        <v>6</v>
      </c>
      <c r="E232" s="59">
        <v>4</v>
      </c>
      <c r="F232" s="59">
        <v>3000</v>
      </c>
      <c r="G232" s="59"/>
      <c r="H232" s="59"/>
      <c r="I232" s="61" t="s">
        <v>7</v>
      </c>
      <c r="J232" s="62" t="s">
        <v>17</v>
      </c>
      <c r="L232" s="139">
        <f>+L233</f>
        <v>84430542.400000006</v>
      </c>
      <c r="M232" s="139">
        <f t="shared" si="1127"/>
        <v>35569457.600000001</v>
      </c>
      <c r="N232" s="139">
        <f t="shared" si="1127"/>
        <v>120000000</v>
      </c>
      <c r="O232" s="139">
        <f t="shared" si="1127"/>
        <v>0</v>
      </c>
      <c r="P232" s="139">
        <f t="shared" si="1127"/>
        <v>0</v>
      </c>
      <c r="Q232" s="139">
        <f t="shared" si="1127"/>
        <v>0</v>
      </c>
      <c r="R232" s="139">
        <f t="shared" si="1127"/>
        <v>120000000</v>
      </c>
      <c r="S232" s="139">
        <f t="shared" si="1127"/>
        <v>83420674.400000006</v>
      </c>
      <c r="T232" s="139">
        <f t="shared" si="1127"/>
        <v>35569457.600000001</v>
      </c>
      <c r="U232" s="139">
        <f t="shared" si="1127"/>
        <v>118990132</v>
      </c>
      <c r="V232" s="139">
        <f t="shared" si="1127"/>
        <v>0</v>
      </c>
      <c r="W232" s="139">
        <f t="shared" si="1127"/>
        <v>0</v>
      </c>
      <c r="X232" s="139">
        <f t="shared" si="1127"/>
        <v>0</v>
      </c>
      <c r="Y232" s="139">
        <f t="shared" si="1127"/>
        <v>118990132</v>
      </c>
      <c r="Z232" s="139">
        <f t="shared" si="1127"/>
        <v>0</v>
      </c>
      <c r="AA232" s="139">
        <f t="shared" si="1127"/>
        <v>0</v>
      </c>
      <c r="AB232" s="139">
        <f t="shared" si="1127"/>
        <v>0</v>
      </c>
      <c r="AC232" s="139">
        <f t="shared" si="1127"/>
        <v>0</v>
      </c>
      <c r="AD232" s="139">
        <f t="shared" si="1127"/>
        <v>0</v>
      </c>
      <c r="AE232" s="139">
        <f t="shared" si="1127"/>
        <v>0</v>
      </c>
      <c r="AF232" s="139">
        <f t="shared" si="1127"/>
        <v>0</v>
      </c>
      <c r="AG232" s="139">
        <f t="shared" si="1127"/>
        <v>0</v>
      </c>
      <c r="AH232" s="139">
        <f t="shared" si="1127"/>
        <v>0</v>
      </c>
      <c r="AI232" s="139">
        <f t="shared" si="1127"/>
        <v>0</v>
      </c>
      <c r="AJ232" s="139">
        <f t="shared" si="1127"/>
        <v>0</v>
      </c>
      <c r="AK232" s="139">
        <f t="shared" si="1127"/>
        <v>0</v>
      </c>
      <c r="AL232" s="139">
        <f t="shared" si="1127"/>
        <v>0</v>
      </c>
      <c r="AM232" s="139">
        <f t="shared" si="1127"/>
        <v>0</v>
      </c>
      <c r="AN232" s="139">
        <f t="shared" si="1127"/>
        <v>0</v>
      </c>
      <c r="AO232" s="139">
        <f t="shared" si="1127"/>
        <v>0</v>
      </c>
      <c r="AP232" s="139">
        <f t="shared" si="1127"/>
        <v>0</v>
      </c>
      <c r="AQ232" s="139">
        <f t="shared" si="1127"/>
        <v>0</v>
      </c>
      <c r="AR232" s="139">
        <f t="shared" si="1127"/>
        <v>0</v>
      </c>
      <c r="AS232" s="139">
        <f t="shared" si="1127"/>
        <v>0</v>
      </c>
      <c r="AT232" s="139">
        <f t="shared" si="1127"/>
        <v>0</v>
      </c>
      <c r="AU232" s="139">
        <f t="shared" si="1127"/>
        <v>1009868</v>
      </c>
      <c r="AV232" s="139">
        <f t="shared" si="1127"/>
        <v>0</v>
      </c>
      <c r="AW232" s="139">
        <f t="shared" si="1127"/>
        <v>1009868</v>
      </c>
      <c r="AX232" s="139">
        <f t="shared" si="1127"/>
        <v>0</v>
      </c>
      <c r="AY232" s="139">
        <f t="shared" si="1127"/>
        <v>0</v>
      </c>
      <c r="AZ232" s="139">
        <f t="shared" si="1127"/>
        <v>0</v>
      </c>
      <c r="BA232" s="139">
        <f t="shared" si="1127"/>
        <v>1009868</v>
      </c>
      <c r="BB232" s="140"/>
      <c r="BC232" s="125"/>
      <c r="BD232" s="76"/>
      <c r="BE232" s="76"/>
      <c r="BF232" s="76"/>
      <c r="BG232" s="76"/>
      <c r="BH232" s="76"/>
      <c r="BI232" s="76"/>
    </row>
    <row r="233" spans="1:61" ht="37.5">
      <c r="A233" s="63">
        <v>2020</v>
      </c>
      <c r="B233" s="63">
        <v>8324</v>
      </c>
      <c r="C233" s="63">
        <v>4</v>
      </c>
      <c r="D233" s="63">
        <v>6</v>
      </c>
      <c r="E233" s="63">
        <v>4</v>
      </c>
      <c r="F233" s="63">
        <v>3000</v>
      </c>
      <c r="G233" s="63">
        <v>3100</v>
      </c>
      <c r="H233" s="63"/>
      <c r="I233" s="65" t="s">
        <v>7</v>
      </c>
      <c r="J233" s="66" t="s">
        <v>18</v>
      </c>
      <c r="L233" s="141">
        <f>+L234</f>
        <v>84430542.400000006</v>
      </c>
      <c r="M233" s="141">
        <f t="shared" si="1127"/>
        <v>35569457.600000001</v>
      </c>
      <c r="N233" s="141">
        <f t="shared" si="1127"/>
        <v>120000000</v>
      </c>
      <c r="O233" s="141">
        <f t="shared" si="1127"/>
        <v>0</v>
      </c>
      <c r="P233" s="141">
        <f t="shared" si="1127"/>
        <v>0</v>
      </c>
      <c r="Q233" s="141">
        <f t="shared" si="1127"/>
        <v>0</v>
      </c>
      <c r="R233" s="141">
        <f t="shared" si="1127"/>
        <v>120000000</v>
      </c>
      <c r="S233" s="141">
        <f t="shared" si="1127"/>
        <v>83420674.400000006</v>
      </c>
      <c r="T233" s="141">
        <f t="shared" si="1127"/>
        <v>35569457.600000001</v>
      </c>
      <c r="U233" s="141">
        <f t="shared" si="1127"/>
        <v>118990132</v>
      </c>
      <c r="V233" s="141">
        <f t="shared" si="1127"/>
        <v>0</v>
      </c>
      <c r="W233" s="141">
        <f t="shared" si="1127"/>
        <v>0</v>
      </c>
      <c r="X233" s="141">
        <f t="shared" si="1127"/>
        <v>0</v>
      </c>
      <c r="Y233" s="141">
        <f t="shared" si="1127"/>
        <v>118990132</v>
      </c>
      <c r="Z233" s="141">
        <f t="shared" si="1127"/>
        <v>0</v>
      </c>
      <c r="AA233" s="141">
        <f t="shared" si="1127"/>
        <v>0</v>
      </c>
      <c r="AB233" s="141">
        <f t="shared" si="1127"/>
        <v>0</v>
      </c>
      <c r="AC233" s="141">
        <f t="shared" si="1127"/>
        <v>0</v>
      </c>
      <c r="AD233" s="141">
        <f t="shared" si="1127"/>
        <v>0</v>
      </c>
      <c r="AE233" s="141">
        <f t="shared" si="1127"/>
        <v>0</v>
      </c>
      <c r="AF233" s="141">
        <f t="shared" si="1127"/>
        <v>0</v>
      </c>
      <c r="AG233" s="141">
        <f t="shared" si="1127"/>
        <v>0</v>
      </c>
      <c r="AH233" s="141">
        <f t="shared" si="1127"/>
        <v>0</v>
      </c>
      <c r="AI233" s="141">
        <f t="shared" si="1127"/>
        <v>0</v>
      </c>
      <c r="AJ233" s="141">
        <f t="shared" si="1127"/>
        <v>0</v>
      </c>
      <c r="AK233" s="141">
        <f t="shared" si="1127"/>
        <v>0</v>
      </c>
      <c r="AL233" s="141">
        <f t="shared" si="1127"/>
        <v>0</v>
      </c>
      <c r="AM233" s="141">
        <f t="shared" si="1127"/>
        <v>0</v>
      </c>
      <c r="AN233" s="141">
        <f t="shared" si="1127"/>
        <v>0</v>
      </c>
      <c r="AO233" s="141">
        <f t="shared" si="1127"/>
        <v>0</v>
      </c>
      <c r="AP233" s="141">
        <f t="shared" si="1127"/>
        <v>0</v>
      </c>
      <c r="AQ233" s="141">
        <f t="shared" si="1127"/>
        <v>0</v>
      </c>
      <c r="AR233" s="141">
        <f t="shared" si="1127"/>
        <v>0</v>
      </c>
      <c r="AS233" s="141">
        <f t="shared" si="1127"/>
        <v>0</v>
      </c>
      <c r="AT233" s="141">
        <f t="shared" si="1127"/>
        <v>0</v>
      </c>
      <c r="AU233" s="141">
        <f t="shared" si="1127"/>
        <v>1009868</v>
      </c>
      <c r="AV233" s="141">
        <f t="shared" si="1127"/>
        <v>0</v>
      </c>
      <c r="AW233" s="141">
        <f t="shared" si="1127"/>
        <v>1009868</v>
      </c>
      <c r="AX233" s="141">
        <f t="shared" si="1127"/>
        <v>0</v>
      </c>
      <c r="AY233" s="141">
        <f t="shared" si="1127"/>
        <v>0</v>
      </c>
      <c r="AZ233" s="141">
        <f t="shared" si="1127"/>
        <v>0</v>
      </c>
      <c r="BA233" s="141">
        <f t="shared" si="1127"/>
        <v>1009868</v>
      </c>
      <c r="BB233" s="142"/>
      <c r="BC233" s="120"/>
      <c r="BD233" s="77"/>
      <c r="BE233" s="77"/>
      <c r="BF233" s="77"/>
      <c r="BG233" s="77"/>
      <c r="BH233" s="77"/>
      <c r="BI233" s="77"/>
    </row>
    <row r="234" spans="1:61" ht="37.5">
      <c r="A234" s="67">
        <v>2020</v>
      </c>
      <c r="B234" s="67">
        <v>8324</v>
      </c>
      <c r="C234" s="67">
        <v>4</v>
      </c>
      <c r="D234" s="67">
        <v>6</v>
      </c>
      <c r="E234" s="67">
        <v>4</v>
      </c>
      <c r="F234" s="67">
        <v>3000</v>
      </c>
      <c r="G234" s="67">
        <v>3100</v>
      </c>
      <c r="H234" s="67">
        <v>319</v>
      </c>
      <c r="I234" s="69" t="s">
        <v>7</v>
      </c>
      <c r="J234" s="103" t="s">
        <v>156</v>
      </c>
      <c r="L234" s="143">
        <f>+L235</f>
        <v>84430542.400000006</v>
      </c>
      <c r="M234" s="143">
        <f t="shared" si="1127"/>
        <v>35569457.600000001</v>
      </c>
      <c r="N234" s="143">
        <f t="shared" si="1127"/>
        <v>120000000</v>
      </c>
      <c r="O234" s="143">
        <f t="shared" si="1127"/>
        <v>0</v>
      </c>
      <c r="P234" s="143">
        <f t="shared" si="1127"/>
        <v>0</v>
      </c>
      <c r="Q234" s="143">
        <f t="shared" si="1127"/>
        <v>0</v>
      </c>
      <c r="R234" s="143">
        <f t="shared" si="1127"/>
        <v>120000000</v>
      </c>
      <c r="S234" s="143">
        <f t="shared" si="1127"/>
        <v>83420674.400000006</v>
      </c>
      <c r="T234" s="143">
        <f t="shared" si="1127"/>
        <v>35569457.600000001</v>
      </c>
      <c r="U234" s="143">
        <f t="shared" si="1127"/>
        <v>118990132</v>
      </c>
      <c r="V234" s="143">
        <f t="shared" si="1127"/>
        <v>0</v>
      </c>
      <c r="W234" s="143">
        <f t="shared" si="1127"/>
        <v>0</v>
      </c>
      <c r="X234" s="143">
        <f t="shared" si="1127"/>
        <v>0</v>
      </c>
      <c r="Y234" s="143">
        <f t="shared" si="1127"/>
        <v>118990132</v>
      </c>
      <c r="Z234" s="143">
        <f t="shared" si="1127"/>
        <v>0</v>
      </c>
      <c r="AA234" s="143">
        <f t="shared" si="1127"/>
        <v>0</v>
      </c>
      <c r="AB234" s="143">
        <f t="shared" si="1127"/>
        <v>0</v>
      </c>
      <c r="AC234" s="143">
        <f t="shared" si="1127"/>
        <v>0</v>
      </c>
      <c r="AD234" s="143">
        <f t="shared" si="1127"/>
        <v>0</v>
      </c>
      <c r="AE234" s="143">
        <f t="shared" si="1127"/>
        <v>0</v>
      </c>
      <c r="AF234" s="143">
        <f t="shared" si="1127"/>
        <v>0</v>
      </c>
      <c r="AG234" s="143">
        <f t="shared" si="1127"/>
        <v>0</v>
      </c>
      <c r="AH234" s="143">
        <f t="shared" si="1127"/>
        <v>0</v>
      </c>
      <c r="AI234" s="143">
        <f t="shared" si="1127"/>
        <v>0</v>
      </c>
      <c r="AJ234" s="143">
        <f t="shared" si="1127"/>
        <v>0</v>
      </c>
      <c r="AK234" s="143">
        <f t="shared" si="1127"/>
        <v>0</v>
      </c>
      <c r="AL234" s="143">
        <f t="shared" si="1127"/>
        <v>0</v>
      </c>
      <c r="AM234" s="143">
        <f t="shared" si="1127"/>
        <v>0</v>
      </c>
      <c r="AN234" s="143">
        <f t="shared" si="1127"/>
        <v>0</v>
      </c>
      <c r="AO234" s="143">
        <f t="shared" si="1127"/>
        <v>0</v>
      </c>
      <c r="AP234" s="143">
        <f t="shared" si="1127"/>
        <v>0</v>
      </c>
      <c r="AQ234" s="143">
        <f t="shared" si="1127"/>
        <v>0</v>
      </c>
      <c r="AR234" s="143">
        <f t="shared" si="1127"/>
        <v>0</v>
      </c>
      <c r="AS234" s="143">
        <f t="shared" si="1127"/>
        <v>0</v>
      </c>
      <c r="AT234" s="143">
        <f t="shared" si="1127"/>
        <v>0</v>
      </c>
      <c r="AU234" s="143">
        <f t="shared" si="1127"/>
        <v>1009868</v>
      </c>
      <c r="AV234" s="143">
        <f t="shared" si="1127"/>
        <v>0</v>
      </c>
      <c r="AW234" s="143">
        <f t="shared" si="1127"/>
        <v>1009868</v>
      </c>
      <c r="AX234" s="143">
        <f t="shared" si="1127"/>
        <v>0</v>
      </c>
      <c r="AY234" s="143">
        <f t="shared" si="1127"/>
        <v>0</v>
      </c>
      <c r="AZ234" s="143">
        <f t="shared" si="1127"/>
        <v>0</v>
      </c>
      <c r="BA234" s="143">
        <f t="shared" si="1127"/>
        <v>1009868</v>
      </c>
      <c r="BB234" s="144"/>
      <c r="BC234" s="126"/>
      <c r="BD234" s="78"/>
      <c r="BE234" s="78"/>
      <c r="BF234" s="78"/>
      <c r="BG234" s="78"/>
      <c r="BH234" s="78"/>
      <c r="BI234" s="78"/>
    </row>
    <row r="235" spans="1:61" ht="37.5">
      <c r="A235" s="71">
        <v>2020</v>
      </c>
      <c r="B235" s="71">
        <v>8324</v>
      </c>
      <c r="C235" s="71">
        <v>4</v>
      </c>
      <c r="D235" s="71">
        <v>6</v>
      </c>
      <c r="E235" s="71">
        <v>4</v>
      </c>
      <c r="F235" s="71">
        <v>3000</v>
      </c>
      <c r="G235" s="71">
        <v>3100</v>
      </c>
      <c r="H235" s="71">
        <v>319</v>
      </c>
      <c r="I235" s="72" t="s">
        <v>128</v>
      </c>
      <c r="J235" s="73" t="s">
        <v>156</v>
      </c>
      <c r="L235" s="145">
        <v>84430542.400000006</v>
      </c>
      <c r="M235" s="145">
        <v>35569457.600000001</v>
      </c>
      <c r="N235" s="146">
        <f>+L235+M235</f>
        <v>120000000</v>
      </c>
      <c r="O235" s="145">
        <v>0</v>
      </c>
      <c r="P235" s="145">
        <v>0</v>
      </c>
      <c r="Q235" s="146">
        <v>0</v>
      </c>
      <c r="R235" s="146">
        <f>+N235+Q235</f>
        <v>120000000</v>
      </c>
      <c r="S235" s="145">
        <v>83420674.400000006</v>
      </c>
      <c r="T235" s="145">
        <v>35569457.600000001</v>
      </c>
      <c r="U235" s="145">
        <f t="shared" si="1017"/>
        <v>118990132</v>
      </c>
      <c r="V235" s="145">
        <v>0</v>
      </c>
      <c r="W235" s="145">
        <v>0</v>
      </c>
      <c r="X235" s="145">
        <f t="shared" si="1018"/>
        <v>0</v>
      </c>
      <c r="Y235" s="145">
        <f t="shared" si="1019"/>
        <v>118990132</v>
      </c>
      <c r="Z235" s="145">
        <v>0</v>
      </c>
      <c r="AA235" s="145">
        <v>0</v>
      </c>
      <c r="AB235" s="145">
        <f t="shared" si="1020"/>
        <v>0</v>
      </c>
      <c r="AC235" s="145">
        <v>0</v>
      </c>
      <c r="AD235" s="145">
        <v>0</v>
      </c>
      <c r="AE235" s="145">
        <f t="shared" si="1021"/>
        <v>0</v>
      </c>
      <c r="AF235" s="145">
        <f t="shared" si="1022"/>
        <v>0</v>
      </c>
      <c r="AG235" s="145">
        <v>0</v>
      </c>
      <c r="AH235" s="145">
        <v>0</v>
      </c>
      <c r="AI235" s="145">
        <f t="shared" si="1023"/>
        <v>0</v>
      </c>
      <c r="AJ235" s="145">
        <v>0</v>
      </c>
      <c r="AK235" s="145">
        <v>0</v>
      </c>
      <c r="AL235" s="145">
        <f t="shared" si="1024"/>
        <v>0</v>
      </c>
      <c r="AM235" s="145">
        <f t="shared" si="1025"/>
        <v>0</v>
      </c>
      <c r="AN235" s="145">
        <v>0</v>
      </c>
      <c r="AO235" s="145">
        <v>0</v>
      </c>
      <c r="AP235" s="145">
        <f t="shared" si="1026"/>
        <v>0</v>
      </c>
      <c r="AQ235" s="145">
        <v>0</v>
      </c>
      <c r="AR235" s="145">
        <v>0</v>
      </c>
      <c r="AS235" s="145">
        <f t="shared" si="1027"/>
        <v>0</v>
      </c>
      <c r="AT235" s="145">
        <f t="shared" si="1028"/>
        <v>0</v>
      </c>
      <c r="AU235" s="145">
        <f t="shared" si="1029"/>
        <v>1009868</v>
      </c>
      <c r="AV235" s="145">
        <f t="shared" si="1030"/>
        <v>0</v>
      </c>
      <c r="AW235" s="145">
        <f t="shared" si="1031"/>
        <v>1009868</v>
      </c>
      <c r="AX235" s="145">
        <f t="shared" si="1032"/>
        <v>0</v>
      </c>
      <c r="AY235" s="145">
        <f t="shared" si="1033"/>
        <v>0</v>
      </c>
      <c r="AZ235" s="145">
        <f t="shared" si="1034"/>
        <v>0</v>
      </c>
      <c r="BA235" s="145">
        <f t="shared" si="1035"/>
        <v>1009868</v>
      </c>
      <c r="BB235" s="147">
        <v>1</v>
      </c>
      <c r="BC235" s="127"/>
      <c r="BD235" s="147">
        <v>1</v>
      </c>
      <c r="BE235" s="79"/>
      <c r="BF235" s="79"/>
      <c r="BG235" s="79"/>
      <c r="BH235" s="147">
        <f>+BB235-BD235-BF235</f>
        <v>0</v>
      </c>
      <c r="BI235" s="147">
        <f>+BC235-BE235-BG235</f>
        <v>0</v>
      </c>
    </row>
    <row r="236" spans="1:61" ht="75">
      <c r="A236" s="51">
        <v>2020</v>
      </c>
      <c r="B236" s="51">
        <v>8324</v>
      </c>
      <c r="C236" s="51">
        <v>4</v>
      </c>
      <c r="D236" s="51">
        <v>7</v>
      </c>
      <c r="E236" s="51"/>
      <c r="F236" s="51"/>
      <c r="G236" s="51"/>
      <c r="H236" s="51"/>
      <c r="I236" s="52" t="s">
        <v>7</v>
      </c>
      <c r="J236" s="53" t="s">
        <v>142</v>
      </c>
      <c r="L236" s="135">
        <f>+L237</f>
        <v>0</v>
      </c>
      <c r="M236" s="135">
        <f t="shared" ref="M236:BA236" si="1128">+M237</f>
        <v>0</v>
      </c>
      <c r="N236" s="135">
        <f t="shared" si="1128"/>
        <v>0</v>
      </c>
      <c r="O236" s="135">
        <f t="shared" si="1128"/>
        <v>1259625.6000000001</v>
      </c>
      <c r="P236" s="135">
        <f t="shared" si="1128"/>
        <v>0</v>
      </c>
      <c r="Q236" s="135">
        <f t="shared" si="1128"/>
        <v>1259625.6000000001</v>
      </c>
      <c r="R236" s="135">
        <f t="shared" si="1128"/>
        <v>1259625.6000000001</v>
      </c>
      <c r="S236" s="135">
        <f t="shared" si="1128"/>
        <v>0</v>
      </c>
      <c r="T236" s="135">
        <f t="shared" si="1128"/>
        <v>0</v>
      </c>
      <c r="U236" s="135">
        <f t="shared" si="1128"/>
        <v>0</v>
      </c>
      <c r="V236" s="135">
        <f t="shared" si="1128"/>
        <v>865533.61</v>
      </c>
      <c r="W236" s="135">
        <f t="shared" si="1128"/>
        <v>0</v>
      </c>
      <c r="X236" s="135">
        <f t="shared" si="1128"/>
        <v>865533.61</v>
      </c>
      <c r="Y236" s="135">
        <f t="shared" si="1128"/>
        <v>865533.61</v>
      </c>
      <c r="Z236" s="135">
        <f t="shared" si="1128"/>
        <v>0</v>
      </c>
      <c r="AA236" s="135">
        <f t="shared" si="1128"/>
        <v>0</v>
      </c>
      <c r="AB236" s="135">
        <f t="shared" si="1128"/>
        <v>0</v>
      </c>
      <c r="AC236" s="135">
        <f t="shared" si="1128"/>
        <v>0</v>
      </c>
      <c r="AD236" s="135">
        <f t="shared" si="1128"/>
        <v>0</v>
      </c>
      <c r="AE236" s="135">
        <f t="shared" si="1128"/>
        <v>0</v>
      </c>
      <c r="AF236" s="135">
        <f t="shared" si="1128"/>
        <v>0</v>
      </c>
      <c r="AG236" s="135">
        <f t="shared" si="1128"/>
        <v>0</v>
      </c>
      <c r="AH236" s="135">
        <f t="shared" si="1128"/>
        <v>0</v>
      </c>
      <c r="AI236" s="135">
        <f t="shared" si="1128"/>
        <v>0</v>
      </c>
      <c r="AJ236" s="135">
        <f t="shared" si="1128"/>
        <v>48154.45</v>
      </c>
      <c r="AK236" s="135">
        <f t="shared" si="1128"/>
        <v>0</v>
      </c>
      <c r="AL236" s="135">
        <f t="shared" si="1128"/>
        <v>48154.45</v>
      </c>
      <c r="AM236" s="135">
        <f t="shared" si="1128"/>
        <v>48154.45</v>
      </c>
      <c r="AN236" s="135">
        <f t="shared" si="1128"/>
        <v>0</v>
      </c>
      <c r="AO236" s="135">
        <f t="shared" si="1128"/>
        <v>0</v>
      </c>
      <c r="AP236" s="135">
        <f t="shared" si="1128"/>
        <v>0</v>
      </c>
      <c r="AQ236" s="135">
        <f t="shared" si="1128"/>
        <v>0</v>
      </c>
      <c r="AR236" s="135">
        <f t="shared" si="1128"/>
        <v>0</v>
      </c>
      <c r="AS236" s="135">
        <f t="shared" si="1128"/>
        <v>0</v>
      </c>
      <c r="AT236" s="135">
        <f t="shared" si="1128"/>
        <v>0</v>
      </c>
      <c r="AU236" s="135">
        <f t="shared" si="1128"/>
        <v>0</v>
      </c>
      <c r="AV236" s="135">
        <f t="shared" si="1128"/>
        <v>0</v>
      </c>
      <c r="AW236" s="135">
        <f t="shared" si="1128"/>
        <v>0</v>
      </c>
      <c r="AX236" s="135">
        <f t="shared" si="1128"/>
        <v>345937.5400000001</v>
      </c>
      <c r="AY236" s="135">
        <f t="shared" si="1128"/>
        <v>0</v>
      </c>
      <c r="AZ236" s="135">
        <f t="shared" si="1128"/>
        <v>345937.5400000001</v>
      </c>
      <c r="BA236" s="135">
        <f t="shared" si="1128"/>
        <v>345937.5400000001</v>
      </c>
      <c r="BB236" s="136"/>
      <c r="BC236" s="124"/>
      <c r="BD236" s="74"/>
      <c r="BE236" s="74"/>
      <c r="BF236" s="74"/>
      <c r="BG236" s="74"/>
      <c r="BH236" s="74"/>
      <c r="BI236" s="74"/>
    </row>
    <row r="237" spans="1:61" ht="37.5">
      <c r="A237" s="54">
        <v>2020</v>
      </c>
      <c r="B237" s="54">
        <v>8324</v>
      </c>
      <c r="C237" s="54">
        <v>4</v>
      </c>
      <c r="D237" s="54">
        <v>7</v>
      </c>
      <c r="E237" s="54">
        <v>1</v>
      </c>
      <c r="F237" s="54"/>
      <c r="G237" s="54"/>
      <c r="H237" s="54"/>
      <c r="I237" s="57" t="s">
        <v>7</v>
      </c>
      <c r="J237" s="58" t="s">
        <v>80</v>
      </c>
      <c r="L237" s="137">
        <f>+L238</f>
        <v>0</v>
      </c>
      <c r="M237" s="137">
        <f t="shared" ref="M237:R240" si="1129">+M238</f>
        <v>0</v>
      </c>
      <c r="N237" s="137">
        <f t="shared" si="1129"/>
        <v>0</v>
      </c>
      <c r="O237" s="137">
        <f t="shared" si="1129"/>
        <v>1259625.6000000001</v>
      </c>
      <c r="P237" s="137">
        <f t="shared" si="1129"/>
        <v>0</v>
      </c>
      <c r="Q237" s="137">
        <f t="shared" si="1129"/>
        <v>1259625.6000000001</v>
      </c>
      <c r="R237" s="137">
        <f t="shared" si="1129"/>
        <v>1259625.6000000001</v>
      </c>
      <c r="S237" s="137">
        <f t="shared" ref="S237:AH240" si="1130">+S238</f>
        <v>0</v>
      </c>
      <c r="T237" s="137">
        <f t="shared" si="1130"/>
        <v>0</v>
      </c>
      <c r="U237" s="137">
        <f t="shared" si="1130"/>
        <v>0</v>
      </c>
      <c r="V237" s="137">
        <f t="shared" si="1130"/>
        <v>865533.61</v>
      </c>
      <c r="W237" s="137">
        <f t="shared" si="1130"/>
        <v>0</v>
      </c>
      <c r="X237" s="137">
        <f t="shared" si="1130"/>
        <v>865533.61</v>
      </c>
      <c r="Y237" s="137">
        <f t="shared" si="1130"/>
        <v>865533.61</v>
      </c>
      <c r="Z237" s="137">
        <f t="shared" si="1130"/>
        <v>0</v>
      </c>
      <c r="AA237" s="137">
        <f t="shared" si="1130"/>
        <v>0</v>
      </c>
      <c r="AB237" s="137">
        <f t="shared" si="1130"/>
        <v>0</v>
      </c>
      <c r="AC237" s="137">
        <f t="shared" si="1130"/>
        <v>0</v>
      </c>
      <c r="AD237" s="137">
        <f t="shared" si="1130"/>
        <v>0</v>
      </c>
      <c r="AE237" s="137">
        <f t="shared" si="1130"/>
        <v>0</v>
      </c>
      <c r="AF237" s="137">
        <f t="shared" si="1130"/>
        <v>0</v>
      </c>
      <c r="AG237" s="137">
        <f t="shared" si="1130"/>
        <v>0</v>
      </c>
      <c r="AH237" s="137">
        <f t="shared" si="1130"/>
        <v>0</v>
      </c>
      <c r="AI237" s="137">
        <f t="shared" ref="AI237:BA240" si="1131">+AI238</f>
        <v>0</v>
      </c>
      <c r="AJ237" s="137">
        <f t="shared" si="1131"/>
        <v>48154.45</v>
      </c>
      <c r="AK237" s="137">
        <f t="shared" si="1131"/>
        <v>0</v>
      </c>
      <c r="AL237" s="137">
        <f t="shared" si="1131"/>
        <v>48154.45</v>
      </c>
      <c r="AM237" s="137">
        <f t="shared" si="1131"/>
        <v>48154.45</v>
      </c>
      <c r="AN237" s="137">
        <f t="shared" si="1131"/>
        <v>0</v>
      </c>
      <c r="AO237" s="137">
        <f t="shared" si="1131"/>
        <v>0</v>
      </c>
      <c r="AP237" s="137">
        <f t="shared" si="1131"/>
        <v>0</v>
      </c>
      <c r="AQ237" s="137">
        <f t="shared" si="1131"/>
        <v>0</v>
      </c>
      <c r="AR237" s="137">
        <f t="shared" si="1131"/>
        <v>0</v>
      </c>
      <c r="AS237" s="137">
        <f t="shared" si="1131"/>
        <v>0</v>
      </c>
      <c r="AT237" s="137">
        <f t="shared" si="1131"/>
        <v>0</v>
      </c>
      <c r="AU237" s="137">
        <f t="shared" si="1131"/>
        <v>0</v>
      </c>
      <c r="AV237" s="137">
        <f t="shared" si="1131"/>
        <v>0</v>
      </c>
      <c r="AW237" s="137">
        <f t="shared" si="1131"/>
        <v>0</v>
      </c>
      <c r="AX237" s="137">
        <f t="shared" si="1131"/>
        <v>345937.5400000001</v>
      </c>
      <c r="AY237" s="137">
        <f t="shared" si="1131"/>
        <v>0</v>
      </c>
      <c r="AZ237" s="137">
        <f t="shared" si="1131"/>
        <v>345937.5400000001</v>
      </c>
      <c r="BA237" s="137">
        <f t="shared" si="1131"/>
        <v>345937.5400000001</v>
      </c>
      <c r="BB237" s="138"/>
      <c r="BC237" s="118"/>
      <c r="BD237" s="75"/>
      <c r="BE237" s="75"/>
      <c r="BF237" s="75"/>
      <c r="BG237" s="75"/>
      <c r="BH237" s="75"/>
      <c r="BI237" s="75"/>
    </row>
    <row r="238" spans="1:61" ht="37.5">
      <c r="A238" s="59">
        <v>2020</v>
      </c>
      <c r="B238" s="59">
        <v>8324</v>
      </c>
      <c r="C238" s="59">
        <v>4</v>
      </c>
      <c r="D238" s="59">
        <v>7</v>
      </c>
      <c r="E238" s="59">
        <v>1</v>
      </c>
      <c r="F238" s="59">
        <v>1000</v>
      </c>
      <c r="G238" s="59"/>
      <c r="H238" s="59"/>
      <c r="I238" s="61" t="s">
        <v>7</v>
      </c>
      <c r="J238" s="62" t="s">
        <v>3</v>
      </c>
      <c r="L238" s="139">
        <f>+L239</f>
        <v>0</v>
      </c>
      <c r="M238" s="139">
        <f t="shared" si="1129"/>
        <v>0</v>
      </c>
      <c r="N238" s="139">
        <f t="shared" si="1129"/>
        <v>0</v>
      </c>
      <c r="O238" s="139">
        <f t="shared" si="1129"/>
        <v>1259625.6000000001</v>
      </c>
      <c r="P238" s="139">
        <f t="shared" si="1129"/>
        <v>0</v>
      </c>
      <c r="Q238" s="139">
        <f t="shared" si="1129"/>
        <v>1259625.6000000001</v>
      </c>
      <c r="R238" s="139">
        <f t="shared" si="1129"/>
        <v>1259625.6000000001</v>
      </c>
      <c r="S238" s="139">
        <f t="shared" si="1130"/>
        <v>0</v>
      </c>
      <c r="T238" s="139">
        <f t="shared" si="1130"/>
        <v>0</v>
      </c>
      <c r="U238" s="139">
        <f t="shared" si="1130"/>
        <v>0</v>
      </c>
      <c r="V238" s="139">
        <f t="shared" si="1130"/>
        <v>865533.61</v>
      </c>
      <c r="W238" s="139">
        <f t="shared" si="1130"/>
        <v>0</v>
      </c>
      <c r="X238" s="139">
        <f t="shared" si="1130"/>
        <v>865533.61</v>
      </c>
      <c r="Y238" s="139">
        <f t="shared" si="1130"/>
        <v>865533.61</v>
      </c>
      <c r="Z238" s="139">
        <f t="shared" si="1130"/>
        <v>0</v>
      </c>
      <c r="AA238" s="139">
        <f t="shared" si="1130"/>
        <v>0</v>
      </c>
      <c r="AB238" s="139">
        <f t="shared" si="1130"/>
        <v>0</v>
      </c>
      <c r="AC238" s="139">
        <f t="shared" si="1130"/>
        <v>0</v>
      </c>
      <c r="AD238" s="139">
        <f t="shared" si="1130"/>
        <v>0</v>
      </c>
      <c r="AE238" s="139">
        <f t="shared" si="1130"/>
        <v>0</v>
      </c>
      <c r="AF238" s="139">
        <f t="shared" si="1130"/>
        <v>0</v>
      </c>
      <c r="AG238" s="139">
        <f t="shared" si="1130"/>
        <v>0</v>
      </c>
      <c r="AH238" s="139">
        <f t="shared" si="1130"/>
        <v>0</v>
      </c>
      <c r="AI238" s="139">
        <f t="shared" si="1131"/>
        <v>0</v>
      </c>
      <c r="AJ238" s="139">
        <f t="shared" si="1131"/>
        <v>48154.45</v>
      </c>
      <c r="AK238" s="139">
        <f t="shared" si="1131"/>
        <v>0</v>
      </c>
      <c r="AL238" s="139">
        <f t="shared" si="1131"/>
        <v>48154.45</v>
      </c>
      <c r="AM238" s="139">
        <f t="shared" si="1131"/>
        <v>48154.45</v>
      </c>
      <c r="AN238" s="139">
        <f t="shared" si="1131"/>
        <v>0</v>
      </c>
      <c r="AO238" s="139">
        <f t="shared" si="1131"/>
        <v>0</v>
      </c>
      <c r="AP238" s="139">
        <f t="shared" si="1131"/>
        <v>0</v>
      </c>
      <c r="AQ238" s="139">
        <f t="shared" si="1131"/>
        <v>0</v>
      </c>
      <c r="AR238" s="139">
        <f t="shared" si="1131"/>
        <v>0</v>
      </c>
      <c r="AS238" s="139">
        <f t="shared" si="1131"/>
        <v>0</v>
      </c>
      <c r="AT238" s="139">
        <f t="shared" si="1131"/>
        <v>0</v>
      </c>
      <c r="AU238" s="139">
        <f t="shared" si="1131"/>
        <v>0</v>
      </c>
      <c r="AV238" s="139">
        <f t="shared" si="1131"/>
        <v>0</v>
      </c>
      <c r="AW238" s="139">
        <f t="shared" si="1131"/>
        <v>0</v>
      </c>
      <c r="AX238" s="139">
        <f t="shared" si="1131"/>
        <v>345937.5400000001</v>
      </c>
      <c r="AY238" s="139">
        <f t="shared" si="1131"/>
        <v>0</v>
      </c>
      <c r="AZ238" s="139">
        <f t="shared" si="1131"/>
        <v>345937.5400000001</v>
      </c>
      <c r="BA238" s="139">
        <f t="shared" si="1131"/>
        <v>345937.5400000001</v>
      </c>
      <c r="BB238" s="140"/>
      <c r="BC238" s="125"/>
      <c r="BD238" s="76"/>
      <c r="BE238" s="76"/>
      <c r="BF238" s="76"/>
      <c r="BG238" s="76"/>
      <c r="BH238" s="76"/>
      <c r="BI238" s="76"/>
    </row>
    <row r="239" spans="1:61" ht="75">
      <c r="A239" s="63">
        <v>2020</v>
      </c>
      <c r="B239" s="63">
        <v>8324</v>
      </c>
      <c r="C239" s="63">
        <v>4</v>
      </c>
      <c r="D239" s="63">
        <v>7</v>
      </c>
      <c r="E239" s="63">
        <v>1</v>
      </c>
      <c r="F239" s="63">
        <v>1000</v>
      </c>
      <c r="G239" s="63">
        <v>1200</v>
      </c>
      <c r="H239" s="63"/>
      <c r="I239" s="65" t="s">
        <v>7</v>
      </c>
      <c r="J239" s="66" t="s">
        <v>4</v>
      </c>
      <c r="L239" s="141">
        <f>+L240</f>
        <v>0</v>
      </c>
      <c r="M239" s="141">
        <f t="shared" si="1129"/>
        <v>0</v>
      </c>
      <c r="N239" s="141">
        <f t="shared" si="1129"/>
        <v>0</v>
      </c>
      <c r="O239" s="141">
        <f t="shared" si="1129"/>
        <v>1259625.6000000001</v>
      </c>
      <c r="P239" s="141">
        <f t="shared" si="1129"/>
        <v>0</v>
      </c>
      <c r="Q239" s="141">
        <f t="shared" si="1129"/>
        <v>1259625.6000000001</v>
      </c>
      <c r="R239" s="141">
        <f t="shared" si="1129"/>
        <v>1259625.6000000001</v>
      </c>
      <c r="S239" s="141">
        <f t="shared" si="1130"/>
        <v>0</v>
      </c>
      <c r="T239" s="141">
        <f t="shared" si="1130"/>
        <v>0</v>
      </c>
      <c r="U239" s="141">
        <f t="shared" si="1130"/>
        <v>0</v>
      </c>
      <c r="V239" s="141">
        <f t="shared" si="1130"/>
        <v>865533.61</v>
      </c>
      <c r="W239" s="141">
        <f t="shared" si="1130"/>
        <v>0</v>
      </c>
      <c r="X239" s="141">
        <f t="shared" si="1130"/>
        <v>865533.61</v>
      </c>
      <c r="Y239" s="141">
        <f t="shared" si="1130"/>
        <v>865533.61</v>
      </c>
      <c r="Z239" s="141">
        <f t="shared" si="1130"/>
        <v>0</v>
      </c>
      <c r="AA239" s="141">
        <f t="shared" si="1130"/>
        <v>0</v>
      </c>
      <c r="AB239" s="141">
        <f t="shared" si="1130"/>
        <v>0</v>
      </c>
      <c r="AC239" s="141">
        <f t="shared" si="1130"/>
        <v>0</v>
      </c>
      <c r="AD239" s="141">
        <f t="shared" si="1130"/>
        <v>0</v>
      </c>
      <c r="AE239" s="141">
        <f t="shared" si="1130"/>
        <v>0</v>
      </c>
      <c r="AF239" s="141">
        <f t="shared" si="1130"/>
        <v>0</v>
      </c>
      <c r="AG239" s="141">
        <f t="shared" si="1130"/>
        <v>0</v>
      </c>
      <c r="AH239" s="141">
        <f t="shared" si="1130"/>
        <v>0</v>
      </c>
      <c r="AI239" s="141">
        <f t="shared" si="1131"/>
        <v>0</v>
      </c>
      <c r="AJ239" s="141">
        <f t="shared" si="1131"/>
        <v>48154.45</v>
      </c>
      <c r="AK239" s="141">
        <f t="shared" si="1131"/>
        <v>0</v>
      </c>
      <c r="AL239" s="141">
        <f t="shared" si="1131"/>
        <v>48154.45</v>
      </c>
      <c r="AM239" s="141">
        <f t="shared" si="1131"/>
        <v>48154.45</v>
      </c>
      <c r="AN239" s="141">
        <f t="shared" si="1131"/>
        <v>0</v>
      </c>
      <c r="AO239" s="141">
        <f t="shared" si="1131"/>
        <v>0</v>
      </c>
      <c r="AP239" s="141">
        <f t="shared" si="1131"/>
        <v>0</v>
      </c>
      <c r="AQ239" s="141">
        <f t="shared" si="1131"/>
        <v>0</v>
      </c>
      <c r="AR239" s="141">
        <f t="shared" si="1131"/>
        <v>0</v>
      </c>
      <c r="AS239" s="141">
        <f t="shared" si="1131"/>
        <v>0</v>
      </c>
      <c r="AT239" s="141">
        <f t="shared" si="1131"/>
        <v>0</v>
      </c>
      <c r="AU239" s="141">
        <f t="shared" si="1131"/>
        <v>0</v>
      </c>
      <c r="AV239" s="141">
        <f t="shared" si="1131"/>
        <v>0</v>
      </c>
      <c r="AW239" s="141">
        <f t="shared" si="1131"/>
        <v>0</v>
      </c>
      <c r="AX239" s="141">
        <f t="shared" si="1131"/>
        <v>345937.5400000001</v>
      </c>
      <c r="AY239" s="141">
        <f t="shared" si="1131"/>
        <v>0</v>
      </c>
      <c r="AZ239" s="141">
        <f t="shared" si="1131"/>
        <v>345937.5400000001</v>
      </c>
      <c r="BA239" s="141">
        <f t="shared" si="1131"/>
        <v>345937.5400000001</v>
      </c>
      <c r="BB239" s="142"/>
      <c r="BC239" s="120"/>
      <c r="BD239" s="77"/>
      <c r="BE239" s="77"/>
      <c r="BF239" s="77"/>
      <c r="BG239" s="77"/>
      <c r="BH239" s="77"/>
      <c r="BI239" s="77"/>
    </row>
    <row r="240" spans="1:61" ht="37.5">
      <c r="A240" s="67">
        <v>2020</v>
      </c>
      <c r="B240" s="67">
        <v>8324</v>
      </c>
      <c r="C240" s="67">
        <v>4</v>
      </c>
      <c r="D240" s="67">
        <v>7</v>
      </c>
      <c r="E240" s="67">
        <v>1</v>
      </c>
      <c r="F240" s="67">
        <v>1000</v>
      </c>
      <c r="G240" s="67">
        <v>1200</v>
      </c>
      <c r="H240" s="67">
        <v>121</v>
      </c>
      <c r="I240" s="69" t="s">
        <v>7</v>
      </c>
      <c r="J240" s="70" t="s">
        <v>5</v>
      </c>
      <c r="L240" s="143">
        <f>+L241</f>
        <v>0</v>
      </c>
      <c r="M240" s="143">
        <f t="shared" si="1129"/>
        <v>0</v>
      </c>
      <c r="N240" s="143">
        <f t="shared" si="1129"/>
        <v>0</v>
      </c>
      <c r="O240" s="143">
        <f t="shared" si="1129"/>
        <v>1259625.6000000001</v>
      </c>
      <c r="P240" s="143">
        <f t="shared" si="1129"/>
        <v>0</v>
      </c>
      <c r="Q240" s="143">
        <f t="shared" si="1129"/>
        <v>1259625.6000000001</v>
      </c>
      <c r="R240" s="143">
        <f t="shared" si="1129"/>
        <v>1259625.6000000001</v>
      </c>
      <c r="S240" s="143">
        <f t="shared" si="1130"/>
        <v>0</v>
      </c>
      <c r="T240" s="143">
        <f t="shared" si="1130"/>
        <v>0</v>
      </c>
      <c r="U240" s="143">
        <f t="shared" si="1130"/>
        <v>0</v>
      </c>
      <c r="V240" s="143">
        <f t="shared" si="1130"/>
        <v>865533.61</v>
      </c>
      <c r="W240" s="143">
        <f t="shared" si="1130"/>
        <v>0</v>
      </c>
      <c r="X240" s="143">
        <f t="shared" si="1130"/>
        <v>865533.61</v>
      </c>
      <c r="Y240" s="143">
        <f t="shared" si="1130"/>
        <v>865533.61</v>
      </c>
      <c r="Z240" s="143">
        <f t="shared" si="1130"/>
        <v>0</v>
      </c>
      <c r="AA240" s="143">
        <f t="shared" si="1130"/>
        <v>0</v>
      </c>
      <c r="AB240" s="143">
        <f t="shared" si="1130"/>
        <v>0</v>
      </c>
      <c r="AC240" s="143">
        <f t="shared" si="1130"/>
        <v>0</v>
      </c>
      <c r="AD240" s="143">
        <f t="shared" si="1130"/>
        <v>0</v>
      </c>
      <c r="AE240" s="143">
        <f t="shared" si="1130"/>
        <v>0</v>
      </c>
      <c r="AF240" s="143">
        <f t="shared" si="1130"/>
        <v>0</v>
      </c>
      <c r="AG240" s="143">
        <f t="shared" si="1130"/>
        <v>0</v>
      </c>
      <c r="AH240" s="143">
        <f t="shared" si="1130"/>
        <v>0</v>
      </c>
      <c r="AI240" s="143">
        <f t="shared" si="1131"/>
        <v>0</v>
      </c>
      <c r="AJ240" s="143">
        <f t="shared" si="1131"/>
        <v>48154.45</v>
      </c>
      <c r="AK240" s="143">
        <f t="shared" si="1131"/>
        <v>0</v>
      </c>
      <c r="AL240" s="143">
        <f t="shared" si="1131"/>
        <v>48154.45</v>
      </c>
      <c r="AM240" s="143">
        <f t="shared" si="1131"/>
        <v>48154.45</v>
      </c>
      <c r="AN240" s="143">
        <f t="shared" si="1131"/>
        <v>0</v>
      </c>
      <c r="AO240" s="143">
        <f t="shared" si="1131"/>
        <v>0</v>
      </c>
      <c r="AP240" s="143">
        <f t="shared" si="1131"/>
        <v>0</v>
      </c>
      <c r="AQ240" s="143">
        <f t="shared" si="1131"/>
        <v>0</v>
      </c>
      <c r="AR240" s="143">
        <f t="shared" si="1131"/>
        <v>0</v>
      </c>
      <c r="AS240" s="143">
        <f t="shared" si="1131"/>
        <v>0</v>
      </c>
      <c r="AT240" s="143">
        <f t="shared" si="1131"/>
        <v>0</v>
      </c>
      <c r="AU240" s="143">
        <f t="shared" si="1131"/>
        <v>0</v>
      </c>
      <c r="AV240" s="143">
        <f t="shared" si="1131"/>
        <v>0</v>
      </c>
      <c r="AW240" s="143">
        <f t="shared" si="1131"/>
        <v>0</v>
      </c>
      <c r="AX240" s="143">
        <f t="shared" si="1131"/>
        <v>345937.5400000001</v>
      </c>
      <c r="AY240" s="143">
        <f t="shared" si="1131"/>
        <v>0</v>
      </c>
      <c r="AZ240" s="143">
        <f t="shared" si="1131"/>
        <v>345937.5400000001</v>
      </c>
      <c r="BA240" s="143">
        <f t="shared" si="1131"/>
        <v>345937.5400000001</v>
      </c>
      <c r="BB240" s="144"/>
      <c r="BC240" s="126"/>
      <c r="BD240" s="78"/>
      <c r="BE240" s="78"/>
      <c r="BF240" s="78"/>
      <c r="BG240" s="78"/>
      <c r="BH240" s="78"/>
      <c r="BI240" s="78"/>
    </row>
    <row r="241" spans="1:61" ht="37.5">
      <c r="A241" s="71">
        <v>2020</v>
      </c>
      <c r="B241" s="71">
        <v>8324</v>
      </c>
      <c r="C241" s="71">
        <v>4</v>
      </c>
      <c r="D241" s="71">
        <v>7</v>
      </c>
      <c r="E241" s="71">
        <v>1</v>
      </c>
      <c r="F241" s="71">
        <v>1000</v>
      </c>
      <c r="G241" s="71">
        <v>1200</v>
      </c>
      <c r="H241" s="71">
        <v>121</v>
      </c>
      <c r="I241" s="72" t="s">
        <v>128</v>
      </c>
      <c r="J241" s="73" t="s">
        <v>6</v>
      </c>
      <c r="L241" s="145">
        <v>0</v>
      </c>
      <c r="M241" s="145">
        <v>0</v>
      </c>
      <c r="N241" s="146">
        <v>0</v>
      </c>
      <c r="O241" s="145">
        <v>1259625.6000000001</v>
      </c>
      <c r="P241" s="145">
        <v>0</v>
      </c>
      <c r="Q241" s="146">
        <v>1259625.6000000001</v>
      </c>
      <c r="R241" s="146">
        <v>1259625.6000000001</v>
      </c>
      <c r="S241" s="145">
        <v>0</v>
      </c>
      <c r="T241" s="145">
        <v>0</v>
      </c>
      <c r="U241" s="145">
        <f t="shared" si="1017"/>
        <v>0</v>
      </c>
      <c r="V241" s="145">
        <v>865533.61</v>
      </c>
      <c r="W241" s="145">
        <v>0</v>
      </c>
      <c r="X241" s="145">
        <f t="shared" si="1018"/>
        <v>865533.61</v>
      </c>
      <c r="Y241" s="145">
        <f t="shared" si="1019"/>
        <v>865533.61</v>
      </c>
      <c r="Z241" s="145">
        <v>0</v>
      </c>
      <c r="AA241" s="145">
        <v>0</v>
      </c>
      <c r="AB241" s="145">
        <f t="shared" si="1020"/>
        <v>0</v>
      </c>
      <c r="AC241" s="145">
        <v>0</v>
      </c>
      <c r="AD241" s="145">
        <v>0</v>
      </c>
      <c r="AE241" s="145">
        <f t="shared" si="1021"/>
        <v>0</v>
      </c>
      <c r="AF241" s="145">
        <f t="shared" si="1022"/>
        <v>0</v>
      </c>
      <c r="AG241" s="145">
        <v>0</v>
      </c>
      <c r="AH241" s="145">
        <v>0</v>
      </c>
      <c r="AI241" s="145">
        <f t="shared" si="1023"/>
        <v>0</v>
      </c>
      <c r="AJ241" s="145">
        <v>48154.45</v>
      </c>
      <c r="AK241" s="145">
        <v>0</v>
      </c>
      <c r="AL241" s="145">
        <f t="shared" si="1024"/>
        <v>48154.45</v>
      </c>
      <c r="AM241" s="145">
        <f t="shared" si="1025"/>
        <v>48154.45</v>
      </c>
      <c r="AN241" s="145">
        <v>0</v>
      </c>
      <c r="AO241" s="145">
        <v>0</v>
      </c>
      <c r="AP241" s="145">
        <f t="shared" si="1026"/>
        <v>0</v>
      </c>
      <c r="AQ241" s="145">
        <v>0</v>
      </c>
      <c r="AR241" s="145">
        <v>0</v>
      </c>
      <c r="AS241" s="145">
        <f t="shared" si="1027"/>
        <v>0</v>
      </c>
      <c r="AT241" s="145">
        <f t="shared" si="1028"/>
        <v>0</v>
      </c>
      <c r="AU241" s="145">
        <f t="shared" si="1029"/>
        <v>0</v>
      </c>
      <c r="AV241" s="145">
        <f t="shared" si="1030"/>
        <v>0</v>
      </c>
      <c r="AW241" s="145">
        <f t="shared" si="1031"/>
        <v>0</v>
      </c>
      <c r="AX241" s="145">
        <f t="shared" si="1032"/>
        <v>345937.5400000001</v>
      </c>
      <c r="AY241" s="145">
        <f t="shared" si="1033"/>
        <v>0</v>
      </c>
      <c r="AZ241" s="145">
        <f t="shared" si="1034"/>
        <v>345937.5400000001</v>
      </c>
      <c r="BA241" s="145">
        <f t="shared" si="1035"/>
        <v>345937.5400000001</v>
      </c>
      <c r="BB241" s="147">
        <v>11</v>
      </c>
      <c r="BC241" s="127"/>
      <c r="BD241" s="79"/>
      <c r="BE241" s="79"/>
      <c r="BF241" s="79"/>
      <c r="BG241" s="79"/>
      <c r="BH241" s="147">
        <f>+BB241-BD241-BF241</f>
        <v>11</v>
      </c>
      <c r="BI241" s="147">
        <f>+BC241-BE241-BG241</f>
        <v>0</v>
      </c>
    </row>
    <row r="242" spans="1:61" ht="75">
      <c r="A242" s="107">
        <v>2020</v>
      </c>
      <c r="B242" s="107">
        <v>8324</v>
      </c>
      <c r="C242" s="107">
        <v>0</v>
      </c>
      <c r="D242" s="108"/>
      <c r="E242" s="108"/>
      <c r="F242" s="107"/>
      <c r="G242" s="108"/>
      <c r="H242" s="109"/>
      <c r="I242" s="110" t="s">
        <v>7</v>
      </c>
      <c r="J242" s="111" t="s">
        <v>85</v>
      </c>
      <c r="L242" s="167">
        <f t="shared" ref="L242:BA242" si="1132">+L243</f>
        <v>0</v>
      </c>
      <c r="M242" s="167">
        <f t="shared" si="1132"/>
        <v>0</v>
      </c>
      <c r="N242" s="167">
        <f t="shared" si="1132"/>
        <v>0</v>
      </c>
      <c r="O242" s="167">
        <f t="shared" si="1132"/>
        <v>4633001.3499999996</v>
      </c>
      <c r="P242" s="167">
        <f t="shared" si="1132"/>
        <v>0</v>
      </c>
      <c r="Q242" s="167">
        <f t="shared" si="1132"/>
        <v>4633001.3499999996</v>
      </c>
      <c r="R242" s="167">
        <f t="shared" si="1132"/>
        <v>4633001.3499999996</v>
      </c>
      <c r="S242" s="167">
        <f t="shared" si="1132"/>
        <v>0</v>
      </c>
      <c r="T242" s="167">
        <f t="shared" si="1132"/>
        <v>0</v>
      </c>
      <c r="U242" s="167">
        <f t="shared" si="1132"/>
        <v>0</v>
      </c>
      <c r="V242" s="167">
        <f t="shared" si="1132"/>
        <v>1462408.37</v>
      </c>
      <c r="W242" s="167">
        <f t="shared" si="1132"/>
        <v>0</v>
      </c>
      <c r="X242" s="167">
        <f t="shared" si="1132"/>
        <v>1462408.37</v>
      </c>
      <c r="Y242" s="167">
        <f t="shared" si="1132"/>
        <v>1462408.37</v>
      </c>
      <c r="Z242" s="167">
        <f t="shared" si="1132"/>
        <v>0</v>
      </c>
      <c r="AA242" s="167">
        <f t="shared" si="1132"/>
        <v>0</v>
      </c>
      <c r="AB242" s="167">
        <f t="shared" si="1132"/>
        <v>0</v>
      </c>
      <c r="AC242" s="167">
        <f t="shared" si="1132"/>
        <v>0</v>
      </c>
      <c r="AD242" s="167">
        <f t="shared" si="1132"/>
        <v>0</v>
      </c>
      <c r="AE242" s="167">
        <f t="shared" si="1132"/>
        <v>0</v>
      </c>
      <c r="AF242" s="167">
        <f t="shared" si="1132"/>
        <v>0</v>
      </c>
      <c r="AG242" s="167">
        <f t="shared" si="1132"/>
        <v>0</v>
      </c>
      <c r="AH242" s="167">
        <f t="shared" si="1132"/>
        <v>0</v>
      </c>
      <c r="AI242" s="167">
        <f t="shared" si="1132"/>
        <v>0</v>
      </c>
      <c r="AJ242" s="167">
        <f t="shared" si="1132"/>
        <v>614023.56000000006</v>
      </c>
      <c r="AK242" s="167">
        <f t="shared" si="1132"/>
        <v>0</v>
      </c>
      <c r="AL242" s="167">
        <f t="shared" si="1132"/>
        <v>614023.56000000006</v>
      </c>
      <c r="AM242" s="167">
        <f t="shared" si="1132"/>
        <v>614023.56000000006</v>
      </c>
      <c r="AN242" s="167">
        <f t="shared" si="1132"/>
        <v>0</v>
      </c>
      <c r="AO242" s="167">
        <f t="shared" si="1132"/>
        <v>0</v>
      </c>
      <c r="AP242" s="167">
        <f t="shared" si="1132"/>
        <v>0</v>
      </c>
      <c r="AQ242" s="167">
        <f t="shared" si="1132"/>
        <v>0</v>
      </c>
      <c r="AR242" s="167">
        <f t="shared" si="1132"/>
        <v>0</v>
      </c>
      <c r="AS242" s="167">
        <f t="shared" si="1132"/>
        <v>0</v>
      </c>
      <c r="AT242" s="167">
        <f t="shared" si="1132"/>
        <v>0</v>
      </c>
      <c r="AU242" s="167">
        <f t="shared" si="1132"/>
        <v>0</v>
      </c>
      <c r="AV242" s="167">
        <f t="shared" si="1132"/>
        <v>0</v>
      </c>
      <c r="AW242" s="167">
        <f t="shared" si="1132"/>
        <v>0</v>
      </c>
      <c r="AX242" s="167">
        <f t="shared" si="1132"/>
        <v>2556569.42</v>
      </c>
      <c r="AY242" s="167">
        <f t="shared" si="1132"/>
        <v>0</v>
      </c>
      <c r="AZ242" s="167">
        <f t="shared" si="1132"/>
        <v>2556569.42</v>
      </c>
      <c r="BA242" s="167">
        <f t="shared" si="1132"/>
        <v>2556569.42</v>
      </c>
      <c r="BB242" s="168"/>
      <c r="BC242" s="130"/>
      <c r="BD242" s="112"/>
      <c r="BE242" s="112"/>
      <c r="BF242" s="112"/>
      <c r="BG242" s="112"/>
      <c r="BH242" s="112"/>
      <c r="BI242" s="112"/>
    </row>
    <row r="243" spans="1:61" ht="75">
      <c r="A243" s="107">
        <v>2020</v>
      </c>
      <c r="B243" s="107">
        <v>8324</v>
      </c>
      <c r="C243" s="107">
        <v>0</v>
      </c>
      <c r="D243" s="107">
        <v>0</v>
      </c>
      <c r="E243" s="108"/>
      <c r="F243" s="107"/>
      <c r="G243" s="108"/>
      <c r="H243" s="109"/>
      <c r="I243" s="110" t="s">
        <v>7</v>
      </c>
      <c r="J243" s="111" t="s">
        <v>85</v>
      </c>
      <c r="L243" s="167">
        <f t="shared" ref="L243:N243" si="1133">+L244+L248+L252</f>
        <v>0</v>
      </c>
      <c r="M243" s="167">
        <f t="shared" si="1133"/>
        <v>0</v>
      </c>
      <c r="N243" s="167">
        <f t="shared" si="1133"/>
        <v>0</v>
      </c>
      <c r="O243" s="167">
        <f>+O244+O248+O252</f>
        <v>4633001.3499999996</v>
      </c>
      <c r="P243" s="167">
        <f t="shared" ref="P243:BA243" si="1134">+P244+P248+P252</f>
        <v>0</v>
      </c>
      <c r="Q243" s="167">
        <f t="shared" si="1134"/>
        <v>4633001.3499999996</v>
      </c>
      <c r="R243" s="167">
        <f t="shared" si="1134"/>
        <v>4633001.3499999996</v>
      </c>
      <c r="S243" s="167">
        <f t="shared" si="1134"/>
        <v>0</v>
      </c>
      <c r="T243" s="167">
        <f t="shared" si="1134"/>
        <v>0</v>
      </c>
      <c r="U243" s="167">
        <f t="shared" si="1134"/>
        <v>0</v>
      </c>
      <c r="V243" s="167">
        <f t="shared" si="1134"/>
        <v>1462408.37</v>
      </c>
      <c r="W243" s="167">
        <f t="shared" si="1134"/>
        <v>0</v>
      </c>
      <c r="X243" s="167">
        <f t="shared" si="1134"/>
        <v>1462408.37</v>
      </c>
      <c r="Y243" s="167">
        <f t="shared" si="1134"/>
        <v>1462408.37</v>
      </c>
      <c r="Z243" s="167">
        <f t="shared" si="1134"/>
        <v>0</v>
      </c>
      <c r="AA243" s="167">
        <f t="shared" si="1134"/>
        <v>0</v>
      </c>
      <c r="AB243" s="167">
        <f t="shared" si="1134"/>
        <v>0</v>
      </c>
      <c r="AC243" s="167">
        <f t="shared" si="1134"/>
        <v>0</v>
      </c>
      <c r="AD243" s="167">
        <f t="shared" si="1134"/>
        <v>0</v>
      </c>
      <c r="AE243" s="167">
        <f t="shared" si="1134"/>
        <v>0</v>
      </c>
      <c r="AF243" s="167">
        <f t="shared" si="1134"/>
        <v>0</v>
      </c>
      <c r="AG243" s="167">
        <f t="shared" si="1134"/>
        <v>0</v>
      </c>
      <c r="AH243" s="167">
        <f t="shared" si="1134"/>
        <v>0</v>
      </c>
      <c r="AI243" s="167">
        <f t="shared" si="1134"/>
        <v>0</v>
      </c>
      <c r="AJ243" s="167">
        <f t="shared" si="1134"/>
        <v>614023.56000000006</v>
      </c>
      <c r="AK243" s="167">
        <f t="shared" si="1134"/>
        <v>0</v>
      </c>
      <c r="AL243" s="167">
        <f t="shared" si="1134"/>
        <v>614023.56000000006</v>
      </c>
      <c r="AM243" s="167">
        <f t="shared" si="1134"/>
        <v>614023.56000000006</v>
      </c>
      <c r="AN243" s="167">
        <f t="shared" si="1134"/>
        <v>0</v>
      </c>
      <c r="AO243" s="167">
        <f t="shared" si="1134"/>
        <v>0</v>
      </c>
      <c r="AP243" s="167">
        <f t="shared" si="1134"/>
        <v>0</v>
      </c>
      <c r="AQ243" s="167">
        <f t="shared" si="1134"/>
        <v>0</v>
      </c>
      <c r="AR243" s="167">
        <f t="shared" si="1134"/>
        <v>0</v>
      </c>
      <c r="AS243" s="167">
        <f t="shared" si="1134"/>
        <v>0</v>
      </c>
      <c r="AT243" s="167">
        <f t="shared" si="1134"/>
        <v>0</v>
      </c>
      <c r="AU243" s="167">
        <f t="shared" si="1134"/>
        <v>0</v>
      </c>
      <c r="AV243" s="167">
        <f t="shared" si="1134"/>
        <v>0</v>
      </c>
      <c r="AW243" s="167">
        <f t="shared" si="1134"/>
        <v>0</v>
      </c>
      <c r="AX243" s="167">
        <f t="shared" si="1134"/>
        <v>2556569.42</v>
      </c>
      <c r="AY243" s="167">
        <f t="shared" si="1134"/>
        <v>0</v>
      </c>
      <c r="AZ243" s="167">
        <f t="shared" si="1134"/>
        <v>2556569.42</v>
      </c>
      <c r="BA243" s="167">
        <f t="shared" si="1134"/>
        <v>2556569.42</v>
      </c>
      <c r="BB243" s="168"/>
      <c r="BC243" s="130"/>
      <c r="BD243" s="112"/>
      <c r="BE243" s="112"/>
      <c r="BF243" s="112"/>
      <c r="BG243" s="112"/>
      <c r="BH243" s="112"/>
      <c r="BI243" s="112"/>
    </row>
    <row r="244" spans="1:61" ht="37.5">
      <c r="A244" s="59">
        <v>2020</v>
      </c>
      <c r="B244" s="59">
        <v>8324</v>
      </c>
      <c r="C244" s="59">
        <v>0</v>
      </c>
      <c r="D244" s="59">
        <v>0</v>
      </c>
      <c r="E244" s="59">
        <v>0</v>
      </c>
      <c r="F244" s="59">
        <v>1000</v>
      </c>
      <c r="G244" s="59"/>
      <c r="H244" s="59"/>
      <c r="I244" s="61" t="s">
        <v>7</v>
      </c>
      <c r="J244" s="62" t="s">
        <v>3</v>
      </c>
      <c r="L244" s="139">
        <v>0</v>
      </c>
      <c r="M244" s="139">
        <v>0</v>
      </c>
      <c r="N244" s="139">
        <v>0</v>
      </c>
      <c r="O244" s="139">
        <f>+O245</f>
        <v>3261311.52</v>
      </c>
      <c r="P244" s="139">
        <f t="shared" ref="P244:R244" si="1135">+P245</f>
        <v>0</v>
      </c>
      <c r="Q244" s="139">
        <f t="shared" si="1135"/>
        <v>3261311.52</v>
      </c>
      <c r="R244" s="139">
        <f t="shared" si="1135"/>
        <v>3261311.52</v>
      </c>
      <c r="S244" s="139">
        <v>0</v>
      </c>
      <c r="T244" s="139">
        <v>0</v>
      </c>
      <c r="U244" s="139">
        <f t="shared" si="1017"/>
        <v>0</v>
      </c>
      <c r="V244" s="139">
        <f>+V245</f>
        <v>1417408.37</v>
      </c>
      <c r="W244" s="139">
        <v>0</v>
      </c>
      <c r="X244" s="139">
        <f t="shared" si="1018"/>
        <v>1417408.37</v>
      </c>
      <c r="Y244" s="139">
        <f t="shared" si="1019"/>
        <v>1417408.37</v>
      </c>
      <c r="Z244" s="139">
        <v>0</v>
      </c>
      <c r="AA244" s="139">
        <v>0</v>
      </c>
      <c r="AB244" s="139">
        <f t="shared" si="1020"/>
        <v>0</v>
      </c>
      <c r="AC244" s="139">
        <v>0</v>
      </c>
      <c r="AD244" s="139">
        <v>0</v>
      </c>
      <c r="AE244" s="139">
        <f t="shared" si="1021"/>
        <v>0</v>
      </c>
      <c r="AF244" s="139">
        <f t="shared" si="1022"/>
        <v>0</v>
      </c>
      <c r="AG244" s="139">
        <v>0</v>
      </c>
      <c r="AH244" s="139">
        <v>0</v>
      </c>
      <c r="AI244" s="139">
        <f t="shared" si="1023"/>
        <v>0</v>
      </c>
      <c r="AJ244" s="139">
        <f>+AJ245</f>
        <v>614023.56000000006</v>
      </c>
      <c r="AK244" s="139">
        <v>0</v>
      </c>
      <c r="AL244" s="139">
        <f t="shared" si="1024"/>
        <v>614023.56000000006</v>
      </c>
      <c r="AM244" s="139">
        <f t="shared" si="1025"/>
        <v>614023.56000000006</v>
      </c>
      <c r="AN244" s="139">
        <v>0</v>
      </c>
      <c r="AO244" s="139">
        <v>0</v>
      </c>
      <c r="AP244" s="139">
        <f t="shared" si="1026"/>
        <v>0</v>
      </c>
      <c r="AQ244" s="139">
        <v>0</v>
      </c>
      <c r="AR244" s="139">
        <v>0</v>
      </c>
      <c r="AS244" s="139">
        <f t="shared" si="1027"/>
        <v>0</v>
      </c>
      <c r="AT244" s="139">
        <f t="shared" si="1028"/>
        <v>0</v>
      </c>
      <c r="AU244" s="139">
        <f t="shared" si="1029"/>
        <v>0</v>
      </c>
      <c r="AV244" s="139">
        <f t="shared" si="1030"/>
        <v>0</v>
      </c>
      <c r="AW244" s="139">
        <f t="shared" si="1031"/>
        <v>0</v>
      </c>
      <c r="AX244" s="139">
        <f t="shared" si="1032"/>
        <v>1229879.5899999999</v>
      </c>
      <c r="AY244" s="139">
        <f t="shared" si="1033"/>
        <v>0</v>
      </c>
      <c r="AZ244" s="139">
        <f t="shared" si="1034"/>
        <v>1229879.5899999999</v>
      </c>
      <c r="BA244" s="139">
        <f t="shared" si="1035"/>
        <v>1229879.5899999999</v>
      </c>
      <c r="BB244" s="140"/>
      <c r="BC244" s="125"/>
      <c r="BD244" s="76"/>
      <c r="BE244" s="76"/>
      <c r="BF244" s="76"/>
      <c r="BG244" s="76"/>
      <c r="BH244" s="76"/>
      <c r="BI244" s="76"/>
    </row>
    <row r="245" spans="1:61" ht="75">
      <c r="A245" s="63">
        <v>2020</v>
      </c>
      <c r="B245" s="63">
        <v>8324</v>
      </c>
      <c r="C245" s="63">
        <v>0</v>
      </c>
      <c r="D245" s="63">
        <v>0</v>
      </c>
      <c r="E245" s="63">
        <v>0</v>
      </c>
      <c r="F245" s="63">
        <v>1000</v>
      </c>
      <c r="G245" s="63">
        <v>1200</v>
      </c>
      <c r="H245" s="63"/>
      <c r="I245" s="65" t="s">
        <v>7</v>
      </c>
      <c r="J245" s="66" t="s">
        <v>4</v>
      </c>
      <c r="L245" s="141">
        <v>0</v>
      </c>
      <c r="M245" s="141">
        <v>0</v>
      </c>
      <c r="N245" s="141">
        <v>0</v>
      </c>
      <c r="O245" s="141">
        <f>+O246</f>
        <v>3261311.52</v>
      </c>
      <c r="P245" s="141">
        <f t="shared" ref="P245:R245" si="1136">+P246</f>
        <v>0</v>
      </c>
      <c r="Q245" s="141">
        <f t="shared" si="1136"/>
        <v>3261311.52</v>
      </c>
      <c r="R245" s="141">
        <f t="shared" si="1136"/>
        <v>3261311.52</v>
      </c>
      <c r="S245" s="141">
        <v>0</v>
      </c>
      <c r="T245" s="141">
        <v>0</v>
      </c>
      <c r="U245" s="141">
        <f t="shared" si="1017"/>
        <v>0</v>
      </c>
      <c r="V245" s="141">
        <f>+V246</f>
        <v>1417408.37</v>
      </c>
      <c r="W245" s="141">
        <v>0</v>
      </c>
      <c r="X245" s="141">
        <f t="shared" si="1018"/>
        <v>1417408.37</v>
      </c>
      <c r="Y245" s="141">
        <f t="shared" si="1019"/>
        <v>1417408.37</v>
      </c>
      <c r="Z245" s="141">
        <v>0</v>
      </c>
      <c r="AA245" s="141">
        <v>0</v>
      </c>
      <c r="AB245" s="141">
        <f t="shared" si="1020"/>
        <v>0</v>
      </c>
      <c r="AC245" s="141">
        <v>0</v>
      </c>
      <c r="AD245" s="141">
        <v>0</v>
      </c>
      <c r="AE245" s="141">
        <f t="shared" si="1021"/>
        <v>0</v>
      </c>
      <c r="AF245" s="141">
        <f t="shared" si="1022"/>
        <v>0</v>
      </c>
      <c r="AG245" s="141">
        <v>0</v>
      </c>
      <c r="AH245" s="141">
        <v>0</v>
      </c>
      <c r="AI245" s="141">
        <f t="shared" si="1023"/>
        <v>0</v>
      </c>
      <c r="AJ245" s="141">
        <f>+AJ246</f>
        <v>614023.56000000006</v>
      </c>
      <c r="AK245" s="141">
        <v>0</v>
      </c>
      <c r="AL245" s="141">
        <f t="shared" si="1024"/>
        <v>614023.56000000006</v>
      </c>
      <c r="AM245" s="141">
        <f t="shared" si="1025"/>
        <v>614023.56000000006</v>
      </c>
      <c r="AN245" s="141">
        <v>0</v>
      </c>
      <c r="AO245" s="141">
        <v>0</v>
      </c>
      <c r="AP245" s="141">
        <f t="shared" si="1026"/>
        <v>0</v>
      </c>
      <c r="AQ245" s="141">
        <v>0</v>
      </c>
      <c r="AR245" s="141">
        <v>0</v>
      </c>
      <c r="AS245" s="141">
        <f t="shared" si="1027"/>
        <v>0</v>
      </c>
      <c r="AT245" s="141">
        <f t="shared" si="1028"/>
        <v>0</v>
      </c>
      <c r="AU245" s="141">
        <f t="shared" si="1029"/>
        <v>0</v>
      </c>
      <c r="AV245" s="141">
        <f t="shared" si="1030"/>
        <v>0</v>
      </c>
      <c r="AW245" s="141">
        <f t="shared" si="1031"/>
        <v>0</v>
      </c>
      <c r="AX245" s="141">
        <f t="shared" si="1032"/>
        <v>1229879.5899999999</v>
      </c>
      <c r="AY245" s="141">
        <f t="shared" si="1033"/>
        <v>0</v>
      </c>
      <c r="AZ245" s="141">
        <f t="shared" si="1034"/>
        <v>1229879.5899999999</v>
      </c>
      <c r="BA245" s="141">
        <f t="shared" si="1035"/>
        <v>1229879.5899999999</v>
      </c>
      <c r="BB245" s="142"/>
      <c r="BC245" s="120"/>
      <c r="BD245" s="77"/>
      <c r="BE245" s="77"/>
      <c r="BF245" s="77"/>
      <c r="BG245" s="77"/>
      <c r="BH245" s="77"/>
      <c r="BI245" s="77"/>
    </row>
    <row r="246" spans="1:61" ht="37.5">
      <c r="A246" s="67">
        <v>2020</v>
      </c>
      <c r="B246" s="67">
        <v>8324</v>
      </c>
      <c r="C246" s="67">
        <v>0</v>
      </c>
      <c r="D246" s="67">
        <v>0</v>
      </c>
      <c r="E246" s="67">
        <v>0</v>
      </c>
      <c r="F246" s="67">
        <v>1000</v>
      </c>
      <c r="G246" s="67">
        <v>1200</v>
      </c>
      <c r="H246" s="67">
        <v>121</v>
      </c>
      <c r="I246" s="69" t="s">
        <v>7</v>
      </c>
      <c r="J246" s="70" t="s">
        <v>5</v>
      </c>
      <c r="L246" s="143">
        <v>0</v>
      </c>
      <c r="M246" s="143">
        <v>0</v>
      </c>
      <c r="N246" s="143">
        <v>0</v>
      </c>
      <c r="O246" s="143">
        <f>+O247</f>
        <v>3261311.52</v>
      </c>
      <c r="P246" s="143">
        <f t="shared" ref="P246:R246" si="1137">+P247</f>
        <v>0</v>
      </c>
      <c r="Q246" s="143">
        <f t="shared" si="1137"/>
        <v>3261311.52</v>
      </c>
      <c r="R246" s="143">
        <f t="shared" si="1137"/>
        <v>3261311.52</v>
      </c>
      <c r="S246" s="143">
        <v>0</v>
      </c>
      <c r="T246" s="143">
        <v>0</v>
      </c>
      <c r="U246" s="143">
        <f t="shared" si="1017"/>
        <v>0</v>
      </c>
      <c r="V246" s="143">
        <f>+V247</f>
        <v>1417408.37</v>
      </c>
      <c r="W246" s="143">
        <v>0</v>
      </c>
      <c r="X246" s="143">
        <f t="shared" si="1018"/>
        <v>1417408.37</v>
      </c>
      <c r="Y246" s="143">
        <f t="shared" si="1019"/>
        <v>1417408.37</v>
      </c>
      <c r="Z246" s="143">
        <v>0</v>
      </c>
      <c r="AA246" s="143">
        <v>0</v>
      </c>
      <c r="AB246" s="143">
        <f t="shared" si="1020"/>
        <v>0</v>
      </c>
      <c r="AC246" s="143">
        <v>0</v>
      </c>
      <c r="AD246" s="143">
        <v>0</v>
      </c>
      <c r="AE246" s="143">
        <f t="shared" si="1021"/>
        <v>0</v>
      </c>
      <c r="AF246" s="143">
        <f t="shared" si="1022"/>
        <v>0</v>
      </c>
      <c r="AG246" s="143">
        <v>0</v>
      </c>
      <c r="AH246" s="143">
        <v>0</v>
      </c>
      <c r="AI246" s="143">
        <f t="shared" si="1023"/>
        <v>0</v>
      </c>
      <c r="AJ246" s="143">
        <f>+AJ247</f>
        <v>614023.56000000006</v>
      </c>
      <c r="AK246" s="143">
        <v>0</v>
      </c>
      <c r="AL246" s="143">
        <f t="shared" si="1024"/>
        <v>614023.56000000006</v>
      </c>
      <c r="AM246" s="143">
        <f t="shared" si="1025"/>
        <v>614023.56000000006</v>
      </c>
      <c r="AN246" s="143">
        <v>0</v>
      </c>
      <c r="AO246" s="143">
        <v>0</v>
      </c>
      <c r="AP246" s="143">
        <f t="shared" si="1026"/>
        <v>0</v>
      </c>
      <c r="AQ246" s="143">
        <v>0</v>
      </c>
      <c r="AR246" s="143">
        <v>0</v>
      </c>
      <c r="AS246" s="143">
        <f t="shared" si="1027"/>
        <v>0</v>
      </c>
      <c r="AT246" s="143">
        <f t="shared" si="1028"/>
        <v>0</v>
      </c>
      <c r="AU246" s="143">
        <f t="shared" si="1029"/>
        <v>0</v>
      </c>
      <c r="AV246" s="143">
        <f t="shared" si="1030"/>
        <v>0</v>
      </c>
      <c r="AW246" s="143">
        <f t="shared" si="1031"/>
        <v>0</v>
      </c>
      <c r="AX246" s="143">
        <f t="shared" si="1032"/>
        <v>1229879.5899999999</v>
      </c>
      <c r="AY246" s="143">
        <f t="shared" si="1033"/>
        <v>0</v>
      </c>
      <c r="AZ246" s="143">
        <f t="shared" si="1034"/>
        <v>1229879.5899999999</v>
      </c>
      <c r="BA246" s="143">
        <f t="shared" si="1035"/>
        <v>1229879.5899999999</v>
      </c>
      <c r="BB246" s="144"/>
      <c r="BC246" s="126"/>
      <c r="BD246" s="78"/>
      <c r="BE246" s="78"/>
      <c r="BF246" s="78"/>
      <c r="BG246" s="78"/>
      <c r="BH246" s="78"/>
      <c r="BI246" s="78"/>
    </row>
    <row r="247" spans="1:61" ht="37.5">
      <c r="A247" s="71">
        <v>2020</v>
      </c>
      <c r="B247" s="71">
        <v>8324</v>
      </c>
      <c r="C247" s="71">
        <v>0</v>
      </c>
      <c r="D247" s="71">
        <v>0</v>
      </c>
      <c r="E247" s="71">
        <v>0</v>
      </c>
      <c r="F247" s="71">
        <v>1000</v>
      </c>
      <c r="G247" s="71">
        <v>1200</v>
      </c>
      <c r="H247" s="71">
        <v>121</v>
      </c>
      <c r="I247" s="72" t="s">
        <v>128</v>
      </c>
      <c r="J247" s="73" t="s">
        <v>6</v>
      </c>
      <c r="L247" s="145">
        <v>0</v>
      </c>
      <c r="M247" s="145">
        <v>0</v>
      </c>
      <c r="N247" s="146">
        <v>0</v>
      </c>
      <c r="O247" s="145">
        <v>3261311.52</v>
      </c>
      <c r="P247" s="145">
        <v>0</v>
      </c>
      <c r="Q247" s="146">
        <f>+O247</f>
        <v>3261311.52</v>
      </c>
      <c r="R247" s="146">
        <f>+N247+Q247</f>
        <v>3261311.52</v>
      </c>
      <c r="S247" s="145">
        <v>0</v>
      </c>
      <c r="T247" s="145">
        <v>0</v>
      </c>
      <c r="U247" s="145">
        <f t="shared" si="1017"/>
        <v>0</v>
      </c>
      <c r="V247" s="145">
        <v>1417408.37</v>
      </c>
      <c r="W247" s="145">
        <v>0</v>
      </c>
      <c r="X247" s="145">
        <f t="shared" si="1018"/>
        <v>1417408.37</v>
      </c>
      <c r="Y247" s="145">
        <f t="shared" si="1019"/>
        <v>1417408.37</v>
      </c>
      <c r="Z247" s="145">
        <v>0</v>
      </c>
      <c r="AA247" s="145">
        <v>0</v>
      </c>
      <c r="AB247" s="145">
        <f t="shared" si="1020"/>
        <v>0</v>
      </c>
      <c r="AC247" s="145">
        <v>0</v>
      </c>
      <c r="AD247" s="145">
        <v>0</v>
      </c>
      <c r="AE247" s="145">
        <f t="shared" si="1021"/>
        <v>0</v>
      </c>
      <c r="AF247" s="145">
        <f t="shared" si="1022"/>
        <v>0</v>
      </c>
      <c r="AG247" s="145">
        <v>0</v>
      </c>
      <c r="AH247" s="145">
        <v>0</v>
      </c>
      <c r="AI247" s="145">
        <f t="shared" si="1023"/>
        <v>0</v>
      </c>
      <c r="AJ247" s="145">
        <v>614023.56000000006</v>
      </c>
      <c r="AK247" s="145">
        <v>0</v>
      </c>
      <c r="AL247" s="145">
        <f t="shared" si="1024"/>
        <v>614023.56000000006</v>
      </c>
      <c r="AM247" s="145">
        <f t="shared" si="1025"/>
        <v>614023.56000000006</v>
      </c>
      <c r="AN247" s="145">
        <v>0</v>
      </c>
      <c r="AO247" s="145">
        <v>0</v>
      </c>
      <c r="AP247" s="145">
        <f t="shared" si="1026"/>
        <v>0</v>
      </c>
      <c r="AQ247" s="145">
        <v>0</v>
      </c>
      <c r="AR247" s="145">
        <v>0</v>
      </c>
      <c r="AS247" s="145">
        <f t="shared" si="1027"/>
        <v>0</v>
      </c>
      <c r="AT247" s="145">
        <f t="shared" si="1028"/>
        <v>0</v>
      </c>
      <c r="AU247" s="145">
        <f t="shared" si="1029"/>
        <v>0</v>
      </c>
      <c r="AV247" s="145">
        <f t="shared" si="1030"/>
        <v>0</v>
      </c>
      <c r="AW247" s="145">
        <f t="shared" si="1031"/>
        <v>0</v>
      </c>
      <c r="AX247" s="145">
        <f t="shared" si="1032"/>
        <v>1229879.5899999999</v>
      </c>
      <c r="AY247" s="145">
        <f t="shared" si="1033"/>
        <v>0</v>
      </c>
      <c r="AZ247" s="145">
        <f t="shared" si="1034"/>
        <v>1229879.5899999999</v>
      </c>
      <c r="BA247" s="145">
        <f t="shared" si="1035"/>
        <v>1229879.5899999999</v>
      </c>
      <c r="BB247" s="147">
        <v>11</v>
      </c>
      <c r="BC247" s="127"/>
      <c r="BD247" s="79"/>
      <c r="BE247" s="79"/>
      <c r="BF247" s="79"/>
      <c r="BG247" s="79"/>
      <c r="BH247" s="147">
        <f>+BB247-BD247-BF247</f>
        <v>11</v>
      </c>
      <c r="BI247" s="79"/>
    </row>
    <row r="248" spans="1:61" ht="37.5">
      <c r="A248" s="59">
        <v>2020</v>
      </c>
      <c r="B248" s="59">
        <v>8324</v>
      </c>
      <c r="C248" s="59">
        <v>0</v>
      </c>
      <c r="D248" s="59">
        <v>0</v>
      </c>
      <c r="E248" s="59">
        <v>0</v>
      </c>
      <c r="F248" s="59">
        <v>2000</v>
      </c>
      <c r="G248" s="59"/>
      <c r="H248" s="59"/>
      <c r="I248" s="61" t="s">
        <v>7</v>
      </c>
      <c r="J248" s="62" t="s">
        <v>8</v>
      </c>
      <c r="L248" s="139">
        <f>+L249</f>
        <v>0</v>
      </c>
      <c r="M248" s="139">
        <f t="shared" ref="M248:BA248" si="1138">+M249</f>
        <v>0</v>
      </c>
      <c r="N248" s="139">
        <f t="shared" si="1138"/>
        <v>0</v>
      </c>
      <c r="O248" s="139">
        <f t="shared" si="1138"/>
        <v>71689.83</v>
      </c>
      <c r="P248" s="139">
        <f t="shared" si="1138"/>
        <v>0</v>
      </c>
      <c r="Q248" s="139">
        <f t="shared" si="1138"/>
        <v>71689.83</v>
      </c>
      <c r="R248" s="139">
        <f t="shared" si="1138"/>
        <v>71689.83</v>
      </c>
      <c r="S248" s="139">
        <f t="shared" si="1138"/>
        <v>0</v>
      </c>
      <c r="T248" s="139">
        <f t="shared" si="1138"/>
        <v>0</v>
      </c>
      <c r="U248" s="139">
        <f t="shared" si="1138"/>
        <v>0</v>
      </c>
      <c r="V248" s="139">
        <f t="shared" si="1138"/>
        <v>45000</v>
      </c>
      <c r="W248" s="139">
        <f t="shared" si="1138"/>
        <v>0</v>
      </c>
      <c r="X248" s="139">
        <f t="shared" si="1138"/>
        <v>45000</v>
      </c>
      <c r="Y248" s="139">
        <f t="shared" si="1138"/>
        <v>45000</v>
      </c>
      <c r="Z248" s="139">
        <f t="shared" si="1138"/>
        <v>0</v>
      </c>
      <c r="AA248" s="139">
        <f t="shared" si="1138"/>
        <v>0</v>
      </c>
      <c r="AB248" s="139">
        <f t="shared" si="1138"/>
        <v>0</v>
      </c>
      <c r="AC248" s="139">
        <f t="shared" si="1138"/>
        <v>0</v>
      </c>
      <c r="AD248" s="139">
        <f t="shared" si="1138"/>
        <v>0</v>
      </c>
      <c r="AE248" s="139">
        <f t="shared" si="1138"/>
        <v>0</v>
      </c>
      <c r="AF248" s="139">
        <f t="shared" si="1138"/>
        <v>0</v>
      </c>
      <c r="AG248" s="139">
        <f t="shared" si="1138"/>
        <v>0</v>
      </c>
      <c r="AH248" s="139">
        <f t="shared" si="1138"/>
        <v>0</v>
      </c>
      <c r="AI248" s="139">
        <f t="shared" si="1138"/>
        <v>0</v>
      </c>
      <c r="AJ248" s="139">
        <f t="shared" si="1138"/>
        <v>0</v>
      </c>
      <c r="AK248" s="139">
        <f t="shared" si="1138"/>
        <v>0</v>
      </c>
      <c r="AL248" s="139">
        <f t="shared" si="1138"/>
        <v>0</v>
      </c>
      <c r="AM248" s="139">
        <f t="shared" si="1138"/>
        <v>0</v>
      </c>
      <c r="AN248" s="139">
        <f t="shared" si="1138"/>
        <v>0</v>
      </c>
      <c r="AO248" s="139">
        <f t="shared" si="1138"/>
        <v>0</v>
      </c>
      <c r="AP248" s="139">
        <f t="shared" si="1138"/>
        <v>0</v>
      </c>
      <c r="AQ248" s="139">
        <f t="shared" si="1138"/>
        <v>0</v>
      </c>
      <c r="AR248" s="139">
        <f t="shared" si="1138"/>
        <v>0</v>
      </c>
      <c r="AS248" s="139">
        <f t="shared" si="1138"/>
        <v>0</v>
      </c>
      <c r="AT248" s="139">
        <f t="shared" si="1138"/>
        <v>0</v>
      </c>
      <c r="AU248" s="139">
        <f t="shared" si="1138"/>
        <v>0</v>
      </c>
      <c r="AV248" s="139">
        <f t="shared" si="1138"/>
        <v>0</v>
      </c>
      <c r="AW248" s="139">
        <f t="shared" si="1138"/>
        <v>0</v>
      </c>
      <c r="AX248" s="139">
        <f t="shared" si="1138"/>
        <v>26689.83</v>
      </c>
      <c r="AY248" s="139">
        <f t="shared" si="1138"/>
        <v>0</v>
      </c>
      <c r="AZ248" s="139">
        <f t="shared" si="1138"/>
        <v>26689.83</v>
      </c>
      <c r="BA248" s="139">
        <f t="shared" si="1138"/>
        <v>26689.83</v>
      </c>
      <c r="BB248" s="140"/>
      <c r="BC248" s="125"/>
      <c r="BD248" s="76"/>
      <c r="BE248" s="76"/>
      <c r="BF248" s="76"/>
      <c r="BG248" s="76"/>
      <c r="BH248" s="76"/>
      <c r="BI248" s="76"/>
    </row>
    <row r="249" spans="1:61" ht="37.5">
      <c r="A249" s="63">
        <v>2020</v>
      </c>
      <c r="B249" s="63">
        <v>8324</v>
      </c>
      <c r="C249" s="63">
        <v>0</v>
      </c>
      <c r="D249" s="63">
        <v>0</v>
      </c>
      <c r="E249" s="63">
        <v>0</v>
      </c>
      <c r="F249" s="63">
        <v>2000</v>
      </c>
      <c r="G249" s="63">
        <v>2600</v>
      </c>
      <c r="H249" s="63"/>
      <c r="I249" s="65" t="s">
        <v>7</v>
      </c>
      <c r="J249" s="66" t="s">
        <v>10</v>
      </c>
      <c r="L249" s="141">
        <v>0</v>
      </c>
      <c r="M249" s="141">
        <v>0</v>
      </c>
      <c r="N249" s="141">
        <v>0</v>
      </c>
      <c r="O249" s="141">
        <f t="shared" ref="O249:U250" si="1139">+O250</f>
        <v>71689.83</v>
      </c>
      <c r="P249" s="141">
        <f t="shared" si="1139"/>
        <v>0</v>
      </c>
      <c r="Q249" s="141">
        <f t="shared" si="1139"/>
        <v>71689.83</v>
      </c>
      <c r="R249" s="141">
        <f t="shared" si="1139"/>
        <v>71689.83</v>
      </c>
      <c r="S249" s="141">
        <f t="shared" si="1139"/>
        <v>0</v>
      </c>
      <c r="T249" s="141">
        <f t="shared" si="1139"/>
        <v>0</v>
      </c>
      <c r="U249" s="141">
        <f t="shared" si="1139"/>
        <v>0</v>
      </c>
      <c r="V249" s="141">
        <f>+V250</f>
        <v>45000</v>
      </c>
      <c r="W249" s="141">
        <v>0</v>
      </c>
      <c r="X249" s="141">
        <f t="shared" si="1018"/>
        <v>45000</v>
      </c>
      <c r="Y249" s="141">
        <f t="shared" si="1019"/>
        <v>45000</v>
      </c>
      <c r="Z249" s="141">
        <v>0</v>
      </c>
      <c r="AA249" s="141">
        <v>0</v>
      </c>
      <c r="AB249" s="141">
        <f t="shared" si="1020"/>
        <v>0</v>
      </c>
      <c r="AC249" s="141">
        <v>0</v>
      </c>
      <c r="AD249" s="141">
        <v>0</v>
      </c>
      <c r="AE249" s="141">
        <f t="shared" si="1021"/>
        <v>0</v>
      </c>
      <c r="AF249" s="141">
        <f t="shared" si="1022"/>
        <v>0</v>
      </c>
      <c r="AG249" s="141">
        <v>0</v>
      </c>
      <c r="AH249" s="141">
        <v>0</v>
      </c>
      <c r="AI249" s="141">
        <f t="shared" si="1023"/>
        <v>0</v>
      </c>
      <c r="AJ249" s="141">
        <v>0</v>
      </c>
      <c r="AK249" s="141">
        <v>0</v>
      </c>
      <c r="AL249" s="141">
        <f t="shared" si="1024"/>
        <v>0</v>
      </c>
      <c r="AM249" s="141">
        <f t="shared" si="1025"/>
        <v>0</v>
      </c>
      <c r="AN249" s="141">
        <v>0</v>
      </c>
      <c r="AO249" s="141">
        <v>0</v>
      </c>
      <c r="AP249" s="141">
        <f t="shared" si="1026"/>
        <v>0</v>
      </c>
      <c r="AQ249" s="141">
        <v>0</v>
      </c>
      <c r="AR249" s="141">
        <v>0</v>
      </c>
      <c r="AS249" s="141">
        <f t="shared" si="1027"/>
        <v>0</v>
      </c>
      <c r="AT249" s="141">
        <f t="shared" si="1028"/>
        <v>0</v>
      </c>
      <c r="AU249" s="141">
        <f t="shared" si="1029"/>
        <v>0</v>
      </c>
      <c r="AV249" s="141">
        <f t="shared" si="1030"/>
        <v>0</v>
      </c>
      <c r="AW249" s="141">
        <f t="shared" si="1031"/>
        <v>0</v>
      </c>
      <c r="AX249" s="141">
        <f t="shared" si="1032"/>
        <v>26689.83</v>
      </c>
      <c r="AY249" s="141">
        <f t="shared" si="1033"/>
        <v>0</v>
      </c>
      <c r="AZ249" s="141">
        <f t="shared" si="1034"/>
        <v>26689.83</v>
      </c>
      <c r="BA249" s="141">
        <f t="shared" si="1035"/>
        <v>26689.83</v>
      </c>
      <c r="BB249" s="142"/>
      <c r="BC249" s="120"/>
      <c r="BD249" s="77"/>
      <c r="BE249" s="77"/>
      <c r="BF249" s="77"/>
      <c r="BG249" s="77"/>
      <c r="BH249" s="77"/>
      <c r="BI249" s="77"/>
    </row>
    <row r="250" spans="1:61" ht="37.5">
      <c r="A250" s="67">
        <v>2020</v>
      </c>
      <c r="B250" s="67">
        <v>8324</v>
      </c>
      <c r="C250" s="67">
        <v>0</v>
      </c>
      <c r="D250" s="67">
        <v>0</v>
      </c>
      <c r="E250" s="67">
        <v>0</v>
      </c>
      <c r="F250" s="67">
        <v>2000</v>
      </c>
      <c r="G250" s="67">
        <v>2600</v>
      </c>
      <c r="H250" s="67">
        <v>261</v>
      </c>
      <c r="I250" s="69" t="s">
        <v>7</v>
      </c>
      <c r="J250" s="70" t="s">
        <v>11</v>
      </c>
      <c r="L250" s="143">
        <v>0</v>
      </c>
      <c r="M250" s="143">
        <v>0</v>
      </c>
      <c r="N250" s="143">
        <v>0</v>
      </c>
      <c r="O250" s="143">
        <f t="shared" si="1139"/>
        <v>71689.83</v>
      </c>
      <c r="P250" s="143">
        <f t="shared" si="1139"/>
        <v>0</v>
      </c>
      <c r="Q250" s="143">
        <f t="shared" si="1139"/>
        <v>71689.83</v>
      </c>
      <c r="R250" s="143">
        <f t="shared" si="1139"/>
        <v>71689.83</v>
      </c>
      <c r="S250" s="143">
        <f t="shared" si="1139"/>
        <v>0</v>
      </c>
      <c r="T250" s="143">
        <f t="shared" si="1139"/>
        <v>0</v>
      </c>
      <c r="U250" s="143">
        <f t="shared" si="1139"/>
        <v>0</v>
      </c>
      <c r="V250" s="143">
        <f>+V251</f>
        <v>45000</v>
      </c>
      <c r="W250" s="143">
        <v>0</v>
      </c>
      <c r="X250" s="143">
        <f t="shared" si="1018"/>
        <v>45000</v>
      </c>
      <c r="Y250" s="143">
        <f t="shared" si="1019"/>
        <v>45000</v>
      </c>
      <c r="Z250" s="143">
        <v>0</v>
      </c>
      <c r="AA250" s="143">
        <v>0</v>
      </c>
      <c r="AB250" s="143">
        <f t="shared" si="1020"/>
        <v>0</v>
      </c>
      <c r="AC250" s="143">
        <v>0</v>
      </c>
      <c r="AD250" s="143">
        <v>0</v>
      </c>
      <c r="AE250" s="143">
        <f t="shared" si="1021"/>
        <v>0</v>
      </c>
      <c r="AF250" s="143">
        <f t="shared" si="1022"/>
        <v>0</v>
      </c>
      <c r="AG250" s="143">
        <v>0</v>
      </c>
      <c r="AH250" s="143">
        <v>0</v>
      </c>
      <c r="AI250" s="143">
        <f t="shared" si="1023"/>
        <v>0</v>
      </c>
      <c r="AJ250" s="143">
        <v>0</v>
      </c>
      <c r="AK250" s="143">
        <v>0</v>
      </c>
      <c r="AL250" s="143">
        <f t="shared" si="1024"/>
        <v>0</v>
      </c>
      <c r="AM250" s="143">
        <f t="shared" si="1025"/>
        <v>0</v>
      </c>
      <c r="AN250" s="143">
        <v>0</v>
      </c>
      <c r="AO250" s="143">
        <v>0</v>
      </c>
      <c r="AP250" s="143">
        <f t="shared" si="1026"/>
        <v>0</v>
      </c>
      <c r="AQ250" s="143">
        <v>0</v>
      </c>
      <c r="AR250" s="143">
        <v>0</v>
      </c>
      <c r="AS250" s="143">
        <f t="shared" si="1027"/>
        <v>0</v>
      </c>
      <c r="AT250" s="143">
        <f t="shared" si="1028"/>
        <v>0</v>
      </c>
      <c r="AU250" s="143">
        <f t="shared" si="1029"/>
        <v>0</v>
      </c>
      <c r="AV250" s="143">
        <f t="shared" si="1030"/>
        <v>0</v>
      </c>
      <c r="AW250" s="143">
        <f t="shared" si="1031"/>
        <v>0</v>
      </c>
      <c r="AX250" s="143">
        <f t="shared" si="1032"/>
        <v>26689.83</v>
      </c>
      <c r="AY250" s="143">
        <f t="shared" si="1033"/>
        <v>0</v>
      </c>
      <c r="AZ250" s="143">
        <f t="shared" si="1034"/>
        <v>26689.83</v>
      </c>
      <c r="BA250" s="143">
        <f t="shared" si="1035"/>
        <v>26689.83</v>
      </c>
      <c r="BB250" s="144"/>
      <c r="BC250" s="126"/>
      <c r="BD250" s="78"/>
      <c r="BE250" s="78"/>
      <c r="BF250" s="78"/>
      <c r="BG250" s="78"/>
      <c r="BH250" s="78"/>
      <c r="BI250" s="78"/>
    </row>
    <row r="251" spans="1:61" ht="37.5">
      <c r="A251" s="71">
        <v>2020</v>
      </c>
      <c r="B251" s="71">
        <v>8324</v>
      </c>
      <c r="C251" s="71">
        <v>0</v>
      </c>
      <c r="D251" s="71">
        <v>0</v>
      </c>
      <c r="E251" s="71">
        <v>0</v>
      </c>
      <c r="F251" s="71">
        <v>2000</v>
      </c>
      <c r="G251" s="71">
        <v>2600</v>
      </c>
      <c r="H251" s="71">
        <v>261</v>
      </c>
      <c r="I251" s="72" t="s">
        <v>128</v>
      </c>
      <c r="J251" s="73" t="s">
        <v>12</v>
      </c>
      <c r="L251" s="145">
        <v>0</v>
      </c>
      <c r="M251" s="145">
        <v>0</v>
      </c>
      <c r="N251" s="146">
        <v>0</v>
      </c>
      <c r="O251" s="145">
        <v>71689.83</v>
      </c>
      <c r="P251" s="145">
        <v>0</v>
      </c>
      <c r="Q251" s="146">
        <f>+O251+P251</f>
        <v>71689.83</v>
      </c>
      <c r="R251" s="146">
        <f>+N251+Q251</f>
        <v>71689.83</v>
      </c>
      <c r="S251" s="145">
        <v>0</v>
      </c>
      <c r="T251" s="145">
        <v>0</v>
      </c>
      <c r="U251" s="145">
        <f t="shared" si="1017"/>
        <v>0</v>
      </c>
      <c r="V251" s="145">
        <v>45000</v>
      </c>
      <c r="W251" s="145">
        <v>0</v>
      </c>
      <c r="X251" s="145">
        <f t="shared" si="1018"/>
        <v>45000</v>
      </c>
      <c r="Y251" s="145">
        <f t="shared" si="1019"/>
        <v>45000</v>
      </c>
      <c r="Z251" s="145">
        <v>0</v>
      </c>
      <c r="AA251" s="145">
        <v>0</v>
      </c>
      <c r="AB251" s="145">
        <f t="shared" si="1020"/>
        <v>0</v>
      </c>
      <c r="AC251" s="145">
        <v>0</v>
      </c>
      <c r="AD251" s="145">
        <v>0</v>
      </c>
      <c r="AE251" s="145">
        <f t="shared" si="1021"/>
        <v>0</v>
      </c>
      <c r="AF251" s="145">
        <f t="shared" si="1022"/>
        <v>0</v>
      </c>
      <c r="AG251" s="145">
        <v>0</v>
      </c>
      <c r="AH251" s="145">
        <v>0</v>
      </c>
      <c r="AI251" s="145">
        <f t="shared" si="1023"/>
        <v>0</v>
      </c>
      <c r="AJ251" s="145">
        <v>0</v>
      </c>
      <c r="AK251" s="145">
        <v>0</v>
      </c>
      <c r="AL251" s="145">
        <f t="shared" si="1024"/>
        <v>0</v>
      </c>
      <c r="AM251" s="145">
        <f t="shared" si="1025"/>
        <v>0</v>
      </c>
      <c r="AN251" s="145">
        <v>0</v>
      </c>
      <c r="AO251" s="145">
        <v>0</v>
      </c>
      <c r="AP251" s="145">
        <f t="shared" si="1026"/>
        <v>0</v>
      </c>
      <c r="AQ251" s="145">
        <v>0</v>
      </c>
      <c r="AR251" s="145">
        <v>0</v>
      </c>
      <c r="AS251" s="145">
        <f t="shared" si="1027"/>
        <v>0</v>
      </c>
      <c r="AT251" s="145">
        <f t="shared" si="1028"/>
        <v>0</v>
      </c>
      <c r="AU251" s="145">
        <f t="shared" si="1029"/>
        <v>0</v>
      </c>
      <c r="AV251" s="145">
        <f t="shared" si="1030"/>
        <v>0</v>
      </c>
      <c r="AW251" s="145">
        <f t="shared" si="1031"/>
        <v>0</v>
      </c>
      <c r="AX251" s="145">
        <f t="shared" si="1032"/>
        <v>26689.83</v>
      </c>
      <c r="AY251" s="145">
        <f t="shared" si="1033"/>
        <v>0</v>
      </c>
      <c r="AZ251" s="145">
        <f t="shared" si="1034"/>
        <v>26689.83</v>
      </c>
      <c r="BA251" s="145">
        <f t="shared" si="1035"/>
        <v>26689.83</v>
      </c>
      <c r="BB251" s="147">
        <v>3900</v>
      </c>
      <c r="BC251" s="127"/>
      <c r="BD251" s="147">
        <v>2783</v>
      </c>
      <c r="BE251" s="79"/>
      <c r="BF251" s="79"/>
      <c r="BG251" s="79"/>
      <c r="BH251" s="147">
        <f>+BB251-BD251-BF251</f>
        <v>1117</v>
      </c>
      <c r="BI251" s="79"/>
    </row>
    <row r="252" spans="1:61" ht="37.5">
      <c r="A252" s="59">
        <v>2020</v>
      </c>
      <c r="B252" s="59">
        <v>8324</v>
      </c>
      <c r="C252" s="59">
        <v>0</v>
      </c>
      <c r="D252" s="59">
        <v>0</v>
      </c>
      <c r="E252" s="59">
        <v>0</v>
      </c>
      <c r="F252" s="59">
        <v>3000</v>
      </c>
      <c r="G252" s="59"/>
      <c r="H252" s="59"/>
      <c r="I252" s="61" t="s">
        <v>7</v>
      </c>
      <c r="J252" s="62" t="s">
        <v>17</v>
      </c>
      <c r="L252" s="139">
        <v>0</v>
      </c>
      <c r="M252" s="139">
        <v>0</v>
      </c>
      <c r="N252" s="139">
        <v>0</v>
      </c>
      <c r="O252" s="139">
        <v>1300000</v>
      </c>
      <c r="P252" s="139">
        <v>0</v>
      </c>
      <c r="Q252" s="139">
        <v>1300000</v>
      </c>
      <c r="R252" s="139">
        <v>1300000</v>
      </c>
      <c r="S252" s="139">
        <v>0</v>
      </c>
      <c r="T252" s="139">
        <v>0</v>
      </c>
      <c r="U252" s="139">
        <f t="shared" si="1017"/>
        <v>0</v>
      </c>
      <c r="V252" s="139">
        <f>+V253</f>
        <v>0</v>
      </c>
      <c r="W252" s="139">
        <v>0</v>
      </c>
      <c r="X252" s="139">
        <f t="shared" si="1018"/>
        <v>0</v>
      </c>
      <c r="Y252" s="139">
        <f t="shared" si="1019"/>
        <v>0</v>
      </c>
      <c r="Z252" s="139">
        <v>0</v>
      </c>
      <c r="AA252" s="139">
        <v>0</v>
      </c>
      <c r="AB252" s="139">
        <f t="shared" si="1020"/>
        <v>0</v>
      </c>
      <c r="AC252" s="139">
        <v>0</v>
      </c>
      <c r="AD252" s="139">
        <v>0</v>
      </c>
      <c r="AE252" s="139">
        <f t="shared" si="1021"/>
        <v>0</v>
      </c>
      <c r="AF252" s="139">
        <f t="shared" si="1022"/>
        <v>0</v>
      </c>
      <c r="AG252" s="139">
        <v>0</v>
      </c>
      <c r="AH252" s="139">
        <v>0</v>
      </c>
      <c r="AI252" s="139">
        <f t="shared" si="1023"/>
        <v>0</v>
      </c>
      <c r="AJ252" s="139">
        <v>0</v>
      </c>
      <c r="AK252" s="139">
        <v>0</v>
      </c>
      <c r="AL252" s="139">
        <f t="shared" si="1024"/>
        <v>0</v>
      </c>
      <c r="AM252" s="139">
        <f t="shared" si="1025"/>
        <v>0</v>
      </c>
      <c r="AN252" s="139">
        <v>0</v>
      </c>
      <c r="AO252" s="139">
        <v>0</v>
      </c>
      <c r="AP252" s="139">
        <f t="shared" si="1026"/>
        <v>0</v>
      </c>
      <c r="AQ252" s="139">
        <v>0</v>
      </c>
      <c r="AR252" s="139">
        <v>0</v>
      </c>
      <c r="AS252" s="139">
        <f t="shared" si="1027"/>
        <v>0</v>
      </c>
      <c r="AT252" s="139">
        <f t="shared" si="1028"/>
        <v>0</v>
      </c>
      <c r="AU252" s="139">
        <f t="shared" si="1029"/>
        <v>0</v>
      </c>
      <c r="AV252" s="139">
        <f t="shared" si="1030"/>
        <v>0</v>
      </c>
      <c r="AW252" s="139">
        <f t="shared" si="1031"/>
        <v>0</v>
      </c>
      <c r="AX252" s="139">
        <f t="shared" si="1032"/>
        <v>1300000</v>
      </c>
      <c r="AY252" s="139">
        <f t="shared" si="1033"/>
        <v>0</v>
      </c>
      <c r="AZ252" s="139">
        <f t="shared" si="1034"/>
        <v>1300000</v>
      </c>
      <c r="BA252" s="139">
        <f t="shared" si="1035"/>
        <v>1300000</v>
      </c>
      <c r="BB252" s="140"/>
      <c r="BC252" s="125"/>
      <c r="BD252" s="76"/>
      <c r="BE252" s="76"/>
      <c r="BF252" s="76"/>
      <c r="BG252" s="76"/>
      <c r="BH252" s="76"/>
      <c r="BI252" s="76"/>
    </row>
    <row r="253" spans="1:61" ht="75">
      <c r="A253" s="63">
        <v>2020</v>
      </c>
      <c r="B253" s="63">
        <v>8324</v>
      </c>
      <c r="C253" s="63">
        <v>0</v>
      </c>
      <c r="D253" s="63">
        <v>0</v>
      </c>
      <c r="E253" s="63">
        <v>0</v>
      </c>
      <c r="F253" s="63">
        <v>3000</v>
      </c>
      <c r="G253" s="63">
        <v>3300</v>
      </c>
      <c r="H253" s="63"/>
      <c r="I253" s="65" t="s">
        <v>7</v>
      </c>
      <c r="J253" s="66" t="s">
        <v>19</v>
      </c>
      <c r="L253" s="141">
        <v>0</v>
      </c>
      <c r="M253" s="141">
        <v>0</v>
      </c>
      <c r="N253" s="141">
        <v>0</v>
      </c>
      <c r="O253" s="141">
        <v>1300000</v>
      </c>
      <c r="P253" s="141">
        <v>0</v>
      </c>
      <c r="Q253" s="141">
        <v>1300000</v>
      </c>
      <c r="R253" s="141">
        <v>1300000</v>
      </c>
      <c r="S253" s="141">
        <v>0</v>
      </c>
      <c r="T253" s="141">
        <v>0</v>
      </c>
      <c r="U253" s="141">
        <f t="shared" si="1017"/>
        <v>0</v>
      </c>
      <c r="V253" s="141">
        <f>+V254</f>
        <v>0</v>
      </c>
      <c r="W253" s="141">
        <v>0</v>
      </c>
      <c r="X253" s="141">
        <f t="shared" si="1018"/>
        <v>0</v>
      </c>
      <c r="Y253" s="141">
        <f t="shared" si="1019"/>
        <v>0</v>
      </c>
      <c r="Z253" s="141">
        <v>0</v>
      </c>
      <c r="AA253" s="141">
        <v>0</v>
      </c>
      <c r="AB253" s="141">
        <f t="shared" si="1020"/>
        <v>0</v>
      </c>
      <c r="AC253" s="141">
        <v>0</v>
      </c>
      <c r="AD253" s="141">
        <v>0</v>
      </c>
      <c r="AE253" s="141">
        <f t="shared" si="1021"/>
        <v>0</v>
      </c>
      <c r="AF253" s="141">
        <f t="shared" si="1022"/>
        <v>0</v>
      </c>
      <c r="AG253" s="141">
        <v>0</v>
      </c>
      <c r="AH253" s="141">
        <v>0</v>
      </c>
      <c r="AI253" s="141">
        <f t="shared" si="1023"/>
        <v>0</v>
      </c>
      <c r="AJ253" s="141">
        <v>0</v>
      </c>
      <c r="AK253" s="141">
        <v>0</v>
      </c>
      <c r="AL253" s="141">
        <f t="shared" si="1024"/>
        <v>0</v>
      </c>
      <c r="AM253" s="141">
        <f t="shared" si="1025"/>
        <v>0</v>
      </c>
      <c r="AN253" s="141">
        <v>0</v>
      </c>
      <c r="AO253" s="141">
        <v>0</v>
      </c>
      <c r="AP253" s="141">
        <f t="shared" si="1026"/>
        <v>0</v>
      </c>
      <c r="AQ253" s="141">
        <v>0</v>
      </c>
      <c r="AR253" s="141">
        <v>0</v>
      </c>
      <c r="AS253" s="141">
        <f t="shared" si="1027"/>
        <v>0</v>
      </c>
      <c r="AT253" s="141">
        <f t="shared" si="1028"/>
        <v>0</v>
      </c>
      <c r="AU253" s="141">
        <f t="shared" si="1029"/>
        <v>0</v>
      </c>
      <c r="AV253" s="141">
        <f t="shared" si="1030"/>
        <v>0</v>
      </c>
      <c r="AW253" s="141">
        <f t="shared" si="1031"/>
        <v>0</v>
      </c>
      <c r="AX253" s="141">
        <f t="shared" si="1032"/>
        <v>1300000</v>
      </c>
      <c r="AY253" s="141">
        <f t="shared" si="1033"/>
        <v>0</v>
      </c>
      <c r="AZ253" s="141">
        <f t="shared" si="1034"/>
        <v>1300000</v>
      </c>
      <c r="BA253" s="141">
        <f t="shared" si="1035"/>
        <v>1300000</v>
      </c>
      <c r="BB253" s="163"/>
      <c r="BC253" s="120"/>
      <c r="BD253" s="77"/>
      <c r="BE253" s="77"/>
      <c r="BF253" s="77"/>
      <c r="BG253" s="77"/>
      <c r="BH253" s="77"/>
      <c r="BI253" s="77"/>
    </row>
    <row r="254" spans="1:61" ht="75">
      <c r="A254" s="67">
        <v>2020</v>
      </c>
      <c r="B254" s="67">
        <v>8324</v>
      </c>
      <c r="C254" s="67">
        <v>0</v>
      </c>
      <c r="D254" s="67">
        <v>0</v>
      </c>
      <c r="E254" s="67">
        <v>0</v>
      </c>
      <c r="F254" s="67">
        <v>3000</v>
      </c>
      <c r="G254" s="67">
        <v>3300</v>
      </c>
      <c r="H254" s="67">
        <v>331</v>
      </c>
      <c r="I254" s="69" t="s">
        <v>7</v>
      </c>
      <c r="J254" s="70" t="s">
        <v>58</v>
      </c>
      <c r="L254" s="143">
        <v>0</v>
      </c>
      <c r="M254" s="143">
        <v>0</v>
      </c>
      <c r="N254" s="143">
        <v>0</v>
      </c>
      <c r="O254" s="143">
        <v>1300000</v>
      </c>
      <c r="P254" s="143">
        <v>0</v>
      </c>
      <c r="Q254" s="143">
        <v>1300000</v>
      </c>
      <c r="R254" s="143">
        <v>1300000</v>
      </c>
      <c r="S254" s="143">
        <v>0</v>
      </c>
      <c r="T254" s="143">
        <v>0</v>
      </c>
      <c r="U254" s="143">
        <f t="shared" si="1017"/>
        <v>0</v>
      </c>
      <c r="V254" s="143">
        <f>+V255</f>
        <v>0</v>
      </c>
      <c r="W254" s="143">
        <v>0</v>
      </c>
      <c r="X254" s="143">
        <f t="shared" si="1018"/>
        <v>0</v>
      </c>
      <c r="Y254" s="143">
        <f t="shared" si="1019"/>
        <v>0</v>
      </c>
      <c r="Z254" s="143">
        <v>0</v>
      </c>
      <c r="AA254" s="143">
        <v>0</v>
      </c>
      <c r="AB254" s="143">
        <f t="shared" si="1020"/>
        <v>0</v>
      </c>
      <c r="AC254" s="143">
        <v>0</v>
      </c>
      <c r="AD254" s="143">
        <v>0</v>
      </c>
      <c r="AE254" s="143">
        <f t="shared" si="1021"/>
        <v>0</v>
      </c>
      <c r="AF254" s="143">
        <f t="shared" si="1022"/>
        <v>0</v>
      </c>
      <c r="AG254" s="143">
        <v>0</v>
      </c>
      <c r="AH254" s="143">
        <v>0</v>
      </c>
      <c r="AI254" s="143">
        <f t="shared" si="1023"/>
        <v>0</v>
      </c>
      <c r="AJ254" s="143">
        <v>0</v>
      </c>
      <c r="AK254" s="143">
        <v>0</v>
      </c>
      <c r="AL254" s="143">
        <f t="shared" si="1024"/>
        <v>0</v>
      </c>
      <c r="AM254" s="143">
        <f t="shared" si="1025"/>
        <v>0</v>
      </c>
      <c r="AN254" s="143">
        <v>0</v>
      </c>
      <c r="AO254" s="143">
        <v>0</v>
      </c>
      <c r="AP254" s="143">
        <f t="shared" si="1026"/>
        <v>0</v>
      </c>
      <c r="AQ254" s="143">
        <v>0</v>
      </c>
      <c r="AR254" s="143">
        <v>0</v>
      </c>
      <c r="AS254" s="143">
        <f t="shared" si="1027"/>
        <v>0</v>
      </c>
      <c r="AT254" s="143">
        <f t="shared" si="1028"/>
        <v>0</v>
      </c>
      <c r="AU254" s="143">
        <f t="shared" si="1029"/>
        <v>0</v>
      </c>
      <c r="AV254" s="143">
        <f t="shared" si="1030"/>
        <v>0</v>
      </c>
      <c r="AW254" s="143">
        <f t="shared" si="1031"/>
        <v>0</v>
      </c>
      <c r="AX254" s="143">
        <f t="shared" si="1032"/>
        <v>1300000</v>
      </c>
      <c r="AY254" s="143">
        <f t="shared" si="1033"/>
        <v>0</v>
      </c>
      <c r="AZ254" s="143">
        <f t="shared" si="1034"/>
        <v>1300000</v>
      </c>
      <c r="BA254" s="143">
        <f t="shared" si="1035"/>
        <v>1300000</v>
      </c>
      <c r="BB254" s="164"/>
      <c r="BC254" s="126"/>
      <c r="BD254" s="78"/>
      <c r="BE254" s="78"/>
      <c r="BF254" s="78"/>
      <c r="BG254" s="78"/>
      <c r="BH254" s="78"/>
      <c r="BI254" s="78"/>
    </row>
    <row r="255" spans="1:61" ht="75">
      <c r="A255" s="71">
        <v>2020</v>
      </c>
      <c r="B255" s="71">
        <v>8324</v>
      </c>
      <c r="C255" s="71">
        <v>0</v>
      </c>
      <c r="D255" s="71">
        <v>0</v>
      </c>
      <c r="E255" s="71">
        <v>0</v>
      </c>
      <c r="F255" s="71">
        <v>3000</v>
      </c>
      <c r="G255" s="71">
        <v>3300</v>
      </c>
      <c r="H255" s="71">
        <v>331</v>
      </c>
      <c r="I255" s="72" t="s">
        <v>128</v>
      </c>
      <c r="J255" s="73" t="s">
        <v>58</v>
      </c>
      <c r="L255" s="145">
        <v>0</v>
      </c>
      <c r="M255" s="145">
        <v>0</v>
      </c>
      <c r="N255" s="146">
        <v>0</v>
      </c>
      <c r="O255" s="145">
        <v>1300000</v>
      </c>
      <c r="P255" s="145">
        <v>0</v>
      </c>
      <c r="Q255" s="146">
        <f>+O255</f>
        <v>1300000</v>
      </c>
      <c r="R255" s="146">
        <f>+N255+Q255</f>
        <v>1300000</v>
      </c>
      <c r="S255" s="145">
        <v>0</v>
      </c>
      <c r="T255" s="145">
        <v>0</v>
      </c>
      <c r="U255" s="145">
        <f t="shared" si="1017"/>
        <v>0</v>
      </c>
      <c r="V255" s="145">
        <v>0</v>
      </c>
      <c r="W255" s="145">
        <v>0</v>
      </c>
      <c r="X255" s="145">
        <f t="shared" si="1018"/>
        <v>0</v>
      </c>
      <c r="Y255" s="145">
        <f t="shared" si="1019"/>
        <v>0</v>
      </c>
      <c r="Z255" s="145">
        <v>0</v>
      </c>
      <c r="AA255" s="145">
        <v>0</v>
      </c>
      <c r="AB255" s="145">
        <f t="shared" si="1020"/>
        <v>0</v>
      </c>
      <c r="AC255" s="145">
        <v>0</v>
      </c>
      <c r="AD255" s="145">
        <v>0</v>
      </c>
      <c r="AE255" s="145">
        <f t="shared" si="1021"/>
        <v>0</v>
      </c>
      <c r="AF255" s="145">
        <f t="shared" si="1022"/>
        <v>0</v>
      </c>
      <c r="AG255" s="145">
        <v>0</v>
      </c>
      <c r="AH255" s="145">
        <v>0</v>
      </c>
      <c r="AI255" s="145">
        <f t="shared" si="1023"/>
        <v>0</v>
      </c>
      <c r="AJ255" s="145">
        <v>0</v>
      </c>
      <c r="AK255" s="145">
        <v>0</v>
      </c>
      <c r="AL255" s="145">
        <f t="shared" si="1024"/>
        <v>0</v>
      </c>
      <c r="AM255" s="145">
        <f t="shared" si="1025"/>
        <v>0</v>
      </c>
      <c r="AN255" s="145">
        <v>0</v>
      </c>
      <c r="AO255" s="145">
        <v>0</v>
      </c>
      <c r="AP255" s="145">
        <f t="shared" si="1026"/>
        <v>0</v>
      </c>
      <c r="AQ255" s="145">
        <v>0</v>
      </c>
      <c r="AR255" s="145">
        <v>0</v>
      </c>
      <c r="AS255" s="145">
        <f t="shared" si="1027"/>
        <v>0</v>
      </c>
      <c r="AT255" s="145">
        <f t="shared" si="1028"/>
        <v>0</v>
      </c>
      <c r="AU255" s="145">
        <f t="shared" si="1029"/>
        <v>0</v>
      </c>
      <c r="AV255" s="145">
        <f t="shared" si="1030"/>
        <v>0</v>
      </c>
      <c r="AW255" s="145">
        <f t="shared" si="1031"/>
        <v>0</v>
      </c>
      <c r="AX255" s="145">
        <f t="shared" si="1032"/>
        <v>1300000</v>
      </c>
      <c r="AY255" s="145">
        <f t="shared" si="1033"/>
        <v>0</v>
      </c>
      <c r="AZ255" s="145">
        <f t="shared" si="1034"/>
        <v>1300000</v>
      </c>
      <c r="BA255" s="145">
        <f t="shared" si="1035"/>
        <v>1300000</v>
      </c>
      <c r="BB255" s="147">
        <v>2</v>
      </c>
      <c r="BC255" s="127"/>
      <c r="BD255" s="79"/>
      <c r="BE255" s="79"/>
      <c r="BF255" s="79"/>
      <c r="BG255" s="79"/>
      <c r="BH255" s="147">
        <f>+BB255-BD255-BF255</f>
        <v>2</v>
      </c>
      <c r="BI255" s="79"/>
    </row>
    <row r="256" spans="1:61" ht="26.25"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45"/>
      <c r="AX256" s="169"/>
      <c r="AY256" s="169"/>
      <c r="AZ256" s="169"/>
      <c r="BA256" s="169"/>
      <c r="BB256" s="169"/>
    </row>
  </sheetData>
  <autoFilter ref="A4:CT4"/>
  <mergeCells count="34">
    <mergeCell ref="BD3:BE3"/>
    <mergeCell ref="BF3:BG3"/>
    <mergeCell ref="AN3:AP3"/>
    <mergeCell ref="AQ3:AS3"/>
    <mergeCell ref="AU3:AW3"/>
    <mergeCell ref="AX3:AZ3"/>
    <mergeCell ref="BB3:BC3"/>
    <mergeCell ref="Z2:AF2"/>
    <mergeCell ref="AN2:AT2"/>
    <mergeCell ref="AU2:BA2"/>
    <mergeCell ref="BB2:BI2"/>
    <mergeCell ref="L3:N3"/>
    <mergeCell ref="O3:Q3"/>
    <mergeCell ref="L2:R2"/>
    <mergeCell ref="S2:Y2"/>
    <mergeCell ref="AG2:AM2"/>
    <mergeCell ref="S3:U3"/>
    <mergeCell ref="V3:X3"/>
    <mergeCell ref="BH3:BI3"/>
    <mergeCell ref="AG3:AI3"/>
    <mergeCell ref="AJ3:AL3"/>
    <mergeCell ref="Z3:AB3"/>
    <mergeCell ref="AC3:AE3"/>
    <mergeCell ref="J2:J4"/>
    <mergeCell ref="K2:K4"/>
    <mergeCell ref="G2:G4"/>
    <mergeCell ref="H2:H4"/>
    <mergeCell ref="I2:I4"/>
    <mergeCell ref="F2:F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157"/>
  <sheetViews>
    <sheetView tabSelected="1" topLeftCell="C1" zoomScale="50" zoomScaleNormal="50" workbookViewId="0">
      <pane xSplit="7200" ySplit="1740" topLeftCell="K120" activePane="bottomRight"/>
      <selection activeCell="C1" sqref="C1"/>
      <selection pane="topRight" activeCell="F1" sqref="F1"/>
      <selection pane="bottomLeft" activeCell="C9" sqref="C9"/>
      <selection pane="bottomRight" activeCell="K151" sqref="K151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9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 ht="15.75" thickBot="1"/>
    <row r="6" spans="2:23" ht="27" thickBot="1">
      <c r="B6" s="238" t="s">
        <v>89</v>
      </c>
      <c r="C6" s="238" t="s">
        <v>90</v>
      </c>
      <c r="D6" s="238" t="s">
        <v>91</v>
      </c>
      <c r="E6" s="237" t="s">
        <v>119</v>
      </c>
      <c r="F6" s="236" t="s">
        <v>120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</row>
    <row r="7" spans="2:23" ht="27" customHeight="1" thickBot="1">
      <c r="B7" s="238"/>
      <c r="C7" s="238"/>
      <c r="D7" s="238"/>
      <c r="E7" s="237"/>
      <c r="F7" s="237" t="s">
        <v>121</v>
      </c>
      <c r="G7" s="237"/>
      <c r="H7" s="237"/>
      <c r="I7" s="237" t="s">
        <v>124</v>
      </c>
      <c r="J7" s="237"/>
      <c r="K7" s="237"/>
      <c r="L7" s="237" t="s">
        <v>123</v>
      </c>
      <c r="M7" s="237"/>
      <c r="N7" s="237"/>
      <c r="O7" s="237" t="s">
        <v>122</v>
      </c>
      <c r="P7" s="237"/>
      <c r="Q7" s="237"/>
      <c r="R7" s="233" t="s">
        <v>102</v>
      </c>
      <c r="S7" s="234"/>
      <c r="T7" s="235"/>
      <c r="U7" s="236" t="s">
        <v>125</v>
      </c>
      <c r="V7" s="236"/>
      <c r="W7" s="236"/>
    </row>
    <row r="8" spans="2:23" ht="27" thickBot="1">
      <c r="B8" s="238"/>
      <c r="C8" s="238"/>
      <c r="D8" s="238"/>
      <c r="E8" s="237"/>
      <c r="F8" s="39" t="s">
        <v>112</v>
      </c>
      <c r="G8" s="39" t="s">
        <v>115</v>
      </c>
      <c r="H8" s="39" t="s">
        <v>0</v>
      </c>
      <c r="I8" s="39" t="s">
        <v>112</v>
      </c>
      <c r="J8" s="39" t="s">
        <v>115</v>
      </c>
      <c r="K8" s="39" t="s">
        <v>0</v>
      </c>
      <c r="L8" s="39" t="s">
        <v>112</v>
      </c>
      <c r="M8" s="39" t="s">
        <v>115</v>
      </c>
      <c r="N8" s="39" t="s">
        <v>0</v>
      </c>
      <c r="O8" s="39" t="s">
        <v>112</v>
      </c>
      <c r="P8" s="39" t="s">
        <v>115</v>
      </c>
      <c r="Q8" s="39" t="s">
        <v>0</v>
      </c>
      <c r="R8" s="39" t="s">
        <v>112</v>
      </c>
      <c r="S8" s="39" t="s">
        <v>115</v>
      </c>
      <c r="T8" s="39" t="s">
        <v>0</v>
      </c>
      <c r="U8" s="39" t="s">
        <v>112</v>
      </c>
      <c r="V8" s="39" t="s">
        <v>115</v>
      </c>
      <c r="W8" s="39" t="s">
        <v>0</v>
      </c>
    </row>
    <row r="9" spans="2:23" ht="26.25">
      <c r="B9" s="170">
        <v>2</v>
      </c>
      <c r="C9" s="243" t="s">
        <v>143</v>
      </c>
      <c r="D9" s="243"/>
      <c r="E9" s="243"/>
      <c r="F9" s="33">
        <f>+F10+F17</f>
        <v>4619800</v>
      </c>
      <c r="G9" s="33">
        <f t="shared" ref="G9:W9" si="0">+G10+G17</f>
        <v>18217840</v>
      </c>
      <c r="H9" s="33">
        <f t="shared" si="0"/>
        <v>22837640</v>
      </c>
      <c r="I9" s="33">
        <f t="shared" si="0"/>
        <v>865000</v>
      </c>
      <c r="J9" s="33">
        <f t="shared" si="0"/>
        <v>702418.57</v>
      </c>
      <c r="K9" s="33">
        <f t="shared" si="0"/>
        <v>1567418.5699999998</v>
      </c>
      <c r="L9" s="33">
        <f t="shared" si="0"/>
        <v>0</v>
      </c>
      <c r="M9" s="33">
        <f t="shared" si="0"/>
        <v>0</v>
      </c>
      <c r="N9" s="33">
        <f t="shared" si="0"/>
        <v>0</v>
      </c>
      <c r="O9" s="33">
        <f t="shared" si="0"/>
        <v>2252830.2000000002</v>
      </c>
      <c r="P9" s="33">
        <f t="shared" si="0"/>
        <v>8193451.1999999993</v>
      </c>
      <c r="Q9" s="33">
        <f t="shared" si="0"/>
        <v>10446281.4</v>
      </c>
      <c r="R9" s="33">
        <f t="shared" si="0"/>
        <v>0</v>
      </c>
      <c r="S9" s="33">
        <f t="shared" si="0"/>
        <v>0</v>
      </c>
      <c r="T9" s="33">
        <f t="shared" si="0"/>
        <v>0</v>
      </c>
      <c r="U9" s="33">
        <f t="shared" si="0"/>
        <v>1501969.7999999998</v>
      </c>
      <c r="V9" s="33">
        <f t="shared" si="0"/>
        <v>9321970.2299999986</v>
      </c>
      <c r="W9" s="33">
        <f t="shared" si="0"/>
        <v>10823940.029999999</v>
      </c>
    </row>
    <row r="10" spans="2:23" ht="26.25">
      <c r="B10" s="171"/>
      <c r="C10" s="239">
        <v>1</v>
      </c>
      <c r="D10" s="242" t="s">
        <v>65</v>
      </c>
      <c r="E10" s="242"/>
      <c r="F10" s="34">
        <f>+SUM(F11:F16)</f>
        <v>1699800</v>
      </c>
      <c r="G10" s="34">
        <f t="shared" ref="G10:H10" si="1">+SUM(G11:G16)</f>
        <v>17300200</v>
      </c>
      <c r="H10" s="34">
        <f t="shared" si="1"/>
        <v>19000000</v>
      </c>
      <c r="I10" s="34">
        <f>+SUM(I11:I16)</f>
        <v>0</v>
      </c>
      <c r="J10" s="34">
        <f t="shared" ref="J10" si="2">+SUM(J11:J16)</f>
        <v>702418.57</v>
      </c>
      <c r="K10" s="34">
        <f t="shared" ref="K10" si="3">+SUM(K11:K16)</f>
        <v>702418.57</v>
      </c>
      <c r="L10" s="34">
        <f>+SUM(L11:L16)</f>
        <v>0</v>
      </c>
      <c r="M10" s="34">
        <f t="shared" ref="M10" si="4">+SUM(M11:M16)</f>
        <v>0</v>
      </c>
      <c r="N10" s="34">
        <f t="shared" ref="N10" si="5">+SUM(N11:N16)</f>
        <v>0</v>
      </c>
      <c r="O10" s="34">
        <f>+SUM(O11:O16)</f>
        <v>1698280.6</v>
      </c>
      <c r="P10" s="34">
        <f t="shared" ref="P10" si="6">+SUM(P11:P16)</f>
        <v>7737571.1999999993</v>
      </c>
      <c r="Q10" s="34">
        <f t="shared" ref="Q10" si="7">+SUM(Q11:Q16)</f>
        <v>9435851.8000000007</v>
      </c>
      <c r="R10" s="34">
        <f>+SUM(R11:R16)</f>
        <v>0</v>
      </c>
      <c r="S10" s="34">
        <f t="shared" ref="S10" si="8">+SUM(S11:S16)</f>
        <v>0</v>
      </c>
      <c r="T10" s="34">
        <f t="shared" ref="T10" si="9">+SUM(T11:T16)</f>
        <v>0</v>
      </c>
      <c r="U10" s="34">
        <f>+SUM(U11:U16)</f>
        <v>1519.3999999999069</v>
      </c>
      <c r="V10" s="34">
        <f t="shared" ref="V10" si="10">+SUM(V11:V16)</f>
        <v>8860210.2299999986</v>
      </c>
      <c r="W10" s="34">
        <f t="shared" ref="W10" si="11">+SUM(W11:W16)</f>
        <v>8861729.629999999</v>
      </c>
    </row>
    <row r="11" spans="2:23" ht="26.25">
      <c r="B11" s="171"/>
      <c r="C11" s="239"/>
      <c r="D11" s="21">
        <v>1000</v>
      </c>
      <c r="E11" s="22" t="s">
        <v>3</v>
      </c>
      <c r="F11" s="23">
        <v>0</v>
      </c>
      <c r="G11" s="23">
        <v>17170000</v>
      </c>
      <c r="H11" s="24">
        <f>+F11+G11</f>
        <v>17170000</v>
      </c>
      <c r="I11" s="23">
        <v>0</v>
      </c>
      <c r="J11" s="23">
        <v>702418.57</v>
      </c>
      <c r="K11" s="24">
        <f>+I11+J11</f>
        <v>702418.57</v>
      </c>
      <c r="L11" s="23">
        <v>0</v>
      </c>
      <c r="M11" s="23">
        <v>0</v>
      </c>
      <c r="N11" s="24">
        <f>+L11+M11</f>
        <v>0</v>
      </c>
      <c r="O11" s="23">
        <v>0</v>
      </c>
      <c r="P11" s="23">
        <v>7616489.6399999997</v>
      </c>
      <c r="Q11" s="24">
        <f>+O11+P11</f>
        <v>7616489.6399999997</v>
      </c>
      <c r="R11" s="23">
        <v>0</v>
      </c>
      <c r="S11" s="23">
        <v>0</v>
      </c>
      <c r="T11" s="24">
        <f>+R11+S11</f>
        <v>0</v>
      </c>
      <c r="U11" s="23">
        <f>+F11-I11-L11-O11-R11</f>
        <v>0</v>
      </c>
      <c r="V11" s="23">
        <f>+G11-J11-M11-P11-S11</f>
        <v>8851091.7899999991</v>
      </c>
      <c r="W11" s="23">
        <f>+H11-K11-N11-Q11-T11</f>
        <v>8851091.7899999991</v>
      </c>
    </row>
    <row r="12" spans="2:23" ht="26.25">
      <c r="B12" s="171"/>
      <c r="C12" s="239"/>
      <c r="D12" s="21">
        <v>2000</v>
      </c>
      <c r="E12" s="22" t="s">
        <v>8</v>
      </c>
      <c r="F12" s="26">
        <v>1699800</v>
      </c>
      <c r="G12" s="26">
        <v>0</v>
      </c>
      <c r="H12" s="24">
        <f t="shared" ref="H12:H16" si="12">+F12+G12</f>
        <v>1699800</v>
      </c>
      <c r="I12" s="26">
        <v>0</v>
      </c>
      <c r="J12" s="26">
        <v>0</v>
      </c>
      <c r="K12" s="24">
        <f t="shared" ref="K12:K16" si="13">+I12+J12</f>
        <v>0</v>
      </c>
      <c r="L12" s="26">
        <v>0</v>
      </c>
      <c r="M12" s="26">
        <v>0</v>
      </c>
      <c r="N12" s="24">
        <f t="shared" ref="N12:N16" si="14">+L12+M12</f>
        <v>0</v>
      </c>
      <c r="O12" s="26">
        <v>1698280.6</v>
      </c>
      <c r="P12" s="26">
        <v>0</v>
      </c>
      <c r="Q12" s="24">
        <f t="shared" ref="Q12:Q16" si="15">+O12+P12</f>
        <v>1698280.6</v>
      </c>
      <c r="R12" s="26">
        <v>0</v>
      </c>
      <c r="S12" s="26">
        <v>0</v>
      </c>
      <c r="T12" s="24">
        <f t="shared" ref="T12:T16" si="16">+R12+S12</f>
        <v>0</v>
      </c>
      <c r="U12" s="23">
        <f t="shared" ref="U12:U16" si="17">+F12-I12-L12-O12-R12</f>
        <v>1519.3999999999069</v>
      </c>
      <c r="V12" s="23">
        <f t="shared" ref="V12:W16" si="18">+G12-J12-M12-P12-S12</f>
        <v>0</v>
      </c>
      <c r="W12" s="23">
        <f t="shared" si="18"/>
        <v>1519.3999999999069</v>
      </c>
    </row>
    <row r="13" spans="2:23" ht="26.25">
      <c r="B13" s="171"/>
      <c r="C13" s="239"/>
      <c r="D13" s="21">
        <v>3000</v>
      </c>
      <c r="E13" s="22" t="s">
        <v>17</v>
      </c>
      <c r="F13" s="26">
        <v>0</v>
      </c>
      <c r="G13" s="23">
        <v>130200</v>
      </c>
      <c r="H13" s="24">
        <f t="shared" si="12"/>
        <v>130200</v>
      </c>
      <c r="I13" s="26">
        <v>0</v>
      </c>
      <c r="J13" s="23">
        <v>0</v>
      </c>
      <c r="K13" s="24">
        <f t="shared" si="13"/>
        <v>0</v>
      </c>
      <c r="L13" s="26">
        <v>0</v>
      </c>
      <c r="M13" s="23">
        <v>0</v>
      </c>
      <c r="N13" s="24">
        <f t="shared" si="14"/>
        <v>0</v>
      </c>
      <c r="O13" s="26">
        <v>0</v>
      </c>
      <c r="P13" s="23">
        <v>121081.56</v>
      </c>
      <c r="Q13" s="24">
        <f t="shared" si="15"/>
        <v>121081.56</v>
      </c>
      <c r="R13" s="26">
        <v>0</v>
      </c>
      <c r="S13" s="23">
        <v>0</v>
      </c>
      <c r="T13" s="24">
        <f t="shared" si="16"/>
        <v>0</v>
      </c>
      <c r="U13" s="23">
        <f t="shared" si="17"/>
        <v>0</v>
      </c>
      <c r="V13" s="23">
        <f t="shared" si="18"/>
        <v>9118.4400000000023</v>
      </c>
      <c r="W13" s="23">
        <f t="shared" si="18"/>
        <v>9118.4400000000023</v>
      </c>
    </row>
    <row r="14" spans="2:23" ht="26.25">
      <c r="B14" s="171"/>
      <c r="C14" s="239"/>
      <c r="D14" s="21">
        <v>4000</v>
      </c>
      <c r="E14" s="22" t="s">
        <v>29</v>
      </c>
      <c r="F14" s="26">
        <v>0</v>
      </c>
      <c r="G14" s="23">
        <v>0</v>
      </c>
      <c r="H14" s="24">
        <f t="shared" si="12"/>
        <v>0</v>
      </c>
      <c r="I14" s="26">
        <v>0</v>
      </c>
      <c r="J14" s="23">
        <v>0</v>
      </c>
      <c r="K14" s="24">
        <f t="shared" si="13"/>
        <v>0</v>
      </c>
      <c r="L14" s="26">
        <v>0</v>
      </c>
      <c r="M14" s="23">
        <v>0</v>
      </c>
      <c r="N14" s="24">
        <f t="shared" si="14"/>
        <v>0</v>
      </c>
      <c r="O14" s="26">
        <v>0</v>
      </c>
      <c r="P14" s="23">
        <v>0</v>
      </c>
      <c r="Q14" s="24">
        <f t="shared" si="15"/>
        <v>0</v>
      </c>
      <c r="R14" s="26">
        <v>0</v>
      </c>
      <c r="S14" s="23">
        <v>0</v>
      </c>
      <c r="T14" s="24">
        <f t="shared" si="16"/>
        <v>0</v>
      </c>
      <c r="U14" s="23">
        <f t="shared" si="17"/>
        <v>0</v>
      </c>
      <c r="V14" s="23">
        <f t="shared" si="18"/>
        <v>0</v>
      </c>
      <c r="W14" s="23">
        <f t="shared" si="18"/>
        <v>0</v>
      </c>
    </row>
    <row r="15" spans="2:23" ht="26.25">
      <c r="B15" s="171"/>
      <c r="C15" s="239"/>
      <c r="D15" s="21">
        <v>5000</v>
      </c>
      <c r="E15" s="22" t="s">
        <v>30</v>
      </c>
      <c r="F15" s="26">
        <v>0</v>
      </c>
      <c r="G15" s="23">
        <v>0</v>
      </c>
      <c r="H15" s="24">
        <f t="shared" si="12"/>
        <v>0</v>
      </c>
      <c r="I15" s="26">
        <v>0</v>
      </c>
      <c r="J15" s="23">
        <v>0</v>
      </c>
      <c r="K15" s="24">
        <f t="shared" si="13"/>
        <v>0</v>
      </c>
      <c r="L15" s="26">
        <v>0</v>
      </c>
      <c r="M15" s="23">
        <v>0</v>
      </c>
      <c r="N15" s="24">
        <f t="shared" si="14"/>
        <v>0</v>
      </c>
      <c r="O15" s="26">
        <v>0</v>
      </c>
      <c r="P15" s="23">
        <v>0</v>
      </c>
      <c r="Q15" s="24">
        <f t="shared" si="15"/>
        <v>0</v>
      </c>
      <c r="R15" s="26">
        <v>0</v>
      </c>
      <c r="S15" s="23">
        <v>0</v>
      </c>
      <c r="T15" s="24">
        <f t="shared" si="16"/>
        <v>0</v>
      </c>
      <c r="U15" s="23">
        <f t="shared" si="17"/>
        <v>0</v>
      </c>
      <c r="V15" s="23">
        <f t="shared" si="18"/>
        <v>0</v>
      </c>
      <c r="W15" s="23">
        <f t="shared" si="18"/>
        <v>0</v>
      </c>
    </row>
    <row r="16" spans="2:23" ht="27" thickBot="1">
      <c r="B16" s="171"/>
      <c r="C16" s="239"/>
      <c r="D16" s="21">
        <v>6000</v>
      </c>
      <c r="E16" s="22" t="s">
        <v>53</v>
      </c>
      <c r="F16" s="27">
        <v>0</v>
      </c>
      <c r="G16" s="28">
        <v>0</v>
      </c>
      <c r="H16" s="24">
        <f t="shared" si="12"/>
        <v>0</v>
      </c>
      <c r="I16" s="27">
        <v>0</v>
      </c>
      <c r="J16" s="28">
        <v>0</v>
      </c>
      <c r="K16" s="24">
        <f t="shared" si="13"/>
        <v>0</v>
      </c>
      <c r="L16" s="27">
        <v>0</v>
      </c>
      <c r="M16" s="28">
        <v>0</v>
      </c>
      <c r="N16" s="24">
        <f t="shared" si="14"/>
        <v>0</v>
      </c>
      <c r="O16" s="27">
        <v>0</v>
      </c>
      <c r="P16" s="28">
        <v>0</v>
      </c>
      <c r="Q16" s="24">
        <f t="shared" si="15"/>
        <v>0</v>
      </c>
      <c r="R16" s="27">
        <v>0</v>
      </c>
      <c r="S16" s="28">
        <v>0</v>
      </c>
      <c r="T16" s="24">
        <f t="shared" si="16"/>
        <v>0</v>
      </c>
      <c r="U16" s="23">
        <f t="shared" si="17"/>
        <v>0</v>
      </c>
      <c r="V16" s="23">
        <f t="shared" si="18"/>
        <v>0</v>
      </c>
      <c r="W16" s="23">
        <f t="shared" si="18"/>
        <v>0</v>
      </c>
    </row>
    <row r="17" spans="2:23" ht="26.25">
      <c r="B17" s="171"/>
      <c r="C17" s="239">
        <v>2</v>
      </c>
      <c r="D17" s="242" t="s">
        <v>129</v>
      </c>
      <c r="E17" s="242"/>
      <c r="F17" s="34">
        <f>+SUM(F18:F23)</f>
        <v>2920000</v>
      </c>
      <c r="G17" s="34">
        <f t="shared" ref="G17" si="19">+SUM(G18:G23)</f>
        <v>917640</v>
      </c>
      <c r="H17" s="34">
        <f t="shared" ref="H17" si="20">+SUM(H18:H23)</f>
        <v>3837640</v>
      </c>
      <c r="I17" s="34">
        <f>+SUM(I18:I23)</f>
        <v>865000</v>
      </c>
      <c r="J17" s="34">
        <f t="shared" ref="J17" si="21">+SUM(J18:J23)</f>
        <v>0</v>
      </c>
      <c r="K17" s="34">
        <f t="shared" ref="K17" si="22">+SUM(K18:K23)</f>
        <v>865000</v>
      </c>
      <c r="L17" s="34">
        <f>+SUM(L18:L23)</f>
        <v>0</v>
      </c>
      <c r="M17" s="34">
        <f t="shared" ref="M17" si="23">+SUM(M18:M23)</f>
        <v>0</v>
      </c>
      <c r="N17" s="34">
        <f t="shared" ref="N17" si="24">+SUM(N18:N23)</f>
        <v>0</v>
      </c>
      <c r="O17" s="34">
        <f>+SUM(O18:O23)</f>
        <v>554549.6</v>
      </c>
      <c r="P17" s="34">
        <f t="shared" ref="P17" si="25">+SUM(P18:P23)</f>
        <v>455880</v>
      </c>
      <c r="Q17" s="34">
        <f t="shared" ref="Q17" si="26">+SUM(Q18:Q23)</f>
        <v>1010429.6</v>
      </c>
      <c r="R17" s="34">
        <f>+SUM(R18:R23)</f>
        <v>0</v>
      </c>
      <c r="S17" s="34">
        <f t="shared" ref="S17" si="27">+SUM(S18:S23)</f>
        <v>0</v>
      </c>
      <c r="T17" s="34">
        <f t="shared" ref="T17" si="28">+SUM(T18:T23)</f>
        <v>0</v>
      </c>
      <c r="U17" s="34">
        <f>+SUM(U18:U23)</f>
        <v>1500450.4</v>
      </c>
      <c r="V17" s="34">
        <f t="shared" ref="V17" si="29">+SUM(V18:V23)</f>
        <v>461760</v>
      </c>
      <c r="W17" s="34">
        <f t="shared" ref="W17" si="30">+SUM(W18:W23)</f>
        <v>1962210.4</v>
      </c>
    </row>
    <row r="18" spans="2:23" ht="26.25">
      <c r="B18" s="171"/>
      <c r="C18" s="239"/>
      <c r="D18" s="21">
        <v>1000</v>
      </c>
      <c r="E18" s="22" t="s">
        <v>3</v>
      </c>
      <c r="F18" s="23">
        <v>0</v>
      </c>
      <c r="G18" s="23">
        <v>0</v>
      </c>
      <c r="H18" s="24">
        <f>+F18+G18</f>
        <v>0</v>
      </c>
      <c r="I18" s="23">
        <v>0</v>
      </c>
      <c r="J18" s="23">
        <v>0</v>
      </c>
      <c r="K18" s="24">
        <f>+I18+J18</f>
        <v>0</v>
      </c>
      <c r="L18" s="23">
        <v>0</v>
      </c>
      <c r="M18" s="23">
        <v>0</v>
      </c>
      <c r="N18" s="24">
        <f>+L18+M18</f>
        <v>0</v>
      </c>
      <c r="O18" s="23">
        <v>0</v>
      </c>
      <c r="P18" s="23">
        <v>0</v>
      </c>
      <c r="Q18" s="24">
        <f>+O18+P18</f>
        <v>0</v>
      </c>
      <c r="R18" s="23">
        <v>0</v>
      </c>
      <c r="S18" s="23">
        <v>0</v>
      </c>
      <c r="T18" s="24">
        <f>+R18+S18</f>
        <v>0</v>
      </c>
      <c r="U18" s="23">
        <f>+F18-I18-L18-O18-R18</f>
        <v>0</v>
      </c>
      <c r="V18" s="23">
        <f>+G18-J18-M18-P18-S18</f>
        <v>0</v>
      </c>
      <c r="W18" s="23">
        <f>+H18-K18-N18-Q18-T18</f>
        <v>0</v>
      </c>
    </row>
    <row r="19" spans="2:23" ht="26.25">
      <c r="B19" s="171"/>
      <c r="C19" s="239"/>
      <c r="D19" s="21">
        <v>2000</v>
      </c>
      <c r="E19" s="22" t="s">
        <v>8</v>
      </c>
      <c r="F19" s="26">
        <v>0</v>
      </c>
      <c r="G19" s="23">
        <v>0</v>
      </c>
      <c r="H19" s="24">
        <f t="shared" ref="H19:H23" si="31">+F19+G19</f>
        <v>0</v>
      </c>
      <c r="I19" s="26">
        <v>0</v>
      </c>
      <c r="J19" s="26">
        <v>0</v>
      </c>
      <c r="K19" s="24">
        <f t="shared" ref="K19:K23" si="32">+I19+J19</f>
        <v>0</v>
      </c>
      <c r="L19" s="26">
        <v>0</v>
      </c>
      <c r="M19" s="26">
        <v>0</v>
      </c>
      <c r="N19" s="24">
        <f t="shared" ref="N19:N23" si="33">+L19+M19</f>
        <v>0</v>
      </c>
      <c r="O19" s="26">
        <v>0</v>
      </c>
      <c r="P19" s="26">
        <v>0</v>
      </c>
      <c r="Q19" s="24">
        <f t="shared" ref="Q19:Q23" si="34">+O19+P19</f>
        <v>0</v>
      </c>
      <c r="R19" s="26">
        <v>0</v>
      </c>
      <c r="S19" s="26">
        <v>0</v>
      </c>
      <c r="T19" s="24">
        <f t="shared" ref="T19:T23" si="35">+R19+S19</f>
        <v>0</v>
      </c>
      <c r="U19" s="23">
        <f t="shared" ref="U19:U23" si="36">+F19-I19-L19-O19-R19</f>
        <v>0</v>
      </c>
      <c r="V19" s="23">
        <f t="shared" ref="V19:V23" si="37">+G19-J19-M19-P19-S19</f>
        <v>0</v>
      </c>
      <c r="W19" s="23">
        <f t="shared" ref="W19:W23" si="38">+H19-K19-N19-Q19-T19</f>
        <v>0</v>
      </c>
    </row>
    <row r="20" spans="2:23" ht="26.25">
      <c r="B20" s="171"/>
      <c r="C20" s="239"/>
      <c r="D20" s="21">
        <v>3000</v>
      </c>
      <c r="E20" s="22" t="s">
        <v>17</v>
      </c>
      <c r="F20" s="26">
        <v>2365000</v>
      </c>
      <c r="G20" s="23">
        <v>917640</v>
      </c>
      <c r="H20" s="24">
        <f t="shared" si="31"/>
        <v>3282640</v>
      </c>
      <c r="I20" s="26">
        <v>865000</v>
      </c>
      <c r="J20" s="23">
        <v>0</v>
      </c>
      <c r="K20" s="24">
        <f t="shared" si="32"/>
        <v>865000</v>
      </c>
      <c r="L20" s="26">
        <v>0</v>
      </c>
      <c r="M20" s="23">
        <v>0</v>
      </c>
      <c r="N20" s="24">
        <f t="shared" si="33"/>
        <v>0</v>
      </c>
      <c r="O20" s="26">
        <v>0</v>
      </c>
      <c r="P20" s="23">
        <v>455880</v>
      </c>
      <c r="Q20" s="24">
        <f t="shared" si="34"/>
        <v>455880</v>
      </c>
      <c r="R20" s="26">
        <v>0</v>
      </c>
      <c r="S20" s="23">
        <v>0</v>
      </c>
      <c r="T20" s="24">
        <f t="shared" si="35"/>
        <v>0</v>
      </c>
      <c r="U20" s="23">
        <f t="shared" si="36"/>
        <v>1500000</v>
      </c>
      <c r="V20" s="23">
        <f t="shared" si="37"/>
        <v>461760</v>
      </c>
      <c r="W20" s="23">
        <f t="shared" si="38"/>
        <v>1961760</v>
      </c>
    </row>
    <row r="21" spans="2:23" ht="26.25">
      <c r="B21" s="171"/>
      <c r="C21" s="239"/>
      <c r="D21" s="21">
        <v>4000</v>
      </c>
      <c r="E21" s="22" t="s">
        <v>29</v>
      </c>
      <c r="F21" s="26">
        <v>0</v>
      </c>
      <c r="G21" s="23">
        <v>0</v>
      </c>
      <c r="H21" s="24">
        <f t="shared" si="31"/>
        <v>0</v>
      </c>
      <c r="I21" s="26">
        <v>0</v>
      </c>
      <c r="J21" s="23">
        <v>0</v>
      </c>
      <c r="K21" s="24">
        <f t="shared" si="32"/>
        <v>0</v>
      </c>
      <c r="L21" s="26">
        <v>0</v>
      </c>
      <c r="M21" s="23">
        <v>0</v>
      </c>
      <c r="N21" s="24">
        <f t="shared" si="33"/>
        <v>0</v>
      </c>
      <c r="O21" s="26">
        <v>0</v>
      </c>
      <c r="P21" s="23">
        <v>0</v>
      </c>
      <c r="Q21" s="24">
        <f t="shared" si="34"/>
        <v>0</v>
      </c>
      <c r="R21" s="26">
        <v>0</v>
      </c>
      <c r="S21" s="23">
        <v>0</v>
      </c>
      <c r="T21" s="24">
        <f t="shared" si="35"/>
        <v>0</v>
      </c>
      <c r="U21" s="23">
        <f t="shared" si="36"/>
        <v>0</v>
      </c>
      <c r="V21" s="23">
        <f t="shared" si="37"/>
        <v>0</v>
      </c>
      <c r="W21" s="23">
        <f t="shared" si="38"/>
        <v>0</v>
      </c>
    </row>
    <row r="22" spans="2:23" ht="26.25">
      <c r="B22" s="171"/>
      <c r="C22" s="239"/>
      <c r="D22" s="21">
        <v>5000</v>
      </c>
      <c r="E22" s="22" t="s">
        <v>30</v>
      </c>
      <c r="F22" s="26">
        <v>555000</v>
      </c>
      <c r="G22" s="23">
        <v>0</v>
      </c>
      <c r="H22" s="24">
        <f t="shared" si="31"/>
        <v>555000</v>
      </c>
      <c r="I22" s="26">
        <v>0</v>
      </c>
      <c r="J22" s="23">
        <v>0</v>
      </c>
      <c r="K22" s="24">
        <f t="shared" si="32"/>
        <v>0</v>
      </c>
      <c r="L22" s="26">
        <v>0</v>
      </c>
      <c r="M22" s="23">
        <v>0</v>
      </c>
      <c r="N22" s="24">
        <f t="shared" si="33"/>
        <v>0</v>
      </c>
      <c r="O22" s="26">
        <v>554549.6</v>
      </c>
      <c r="P22" s="23">
        <v>0</v>
      </c>
      <c r="Q22" s="24">
        <f t="shared" si="34"/>
        <v>554549.6</v>
      </c>
      <c r="R22" s="26">
        <v>0</v>
      </c>
      <c r="S22" s="23">
        <v>0</v>
      </c>
      <c r="T22" s="24">
        <f t="shared" si="35"/>
        <v>0</v>
      </c>
      <c r="U22" s="23">
        <f t="shared" si="36"/>
        <v>450.40000000002328</v>
      </c>
      <c r="V22" s="23">
        <f t="shared" si="37"/>
        <v>0</v>
      </c>
      <c r="W22" s="23">
        <f t="shared" si="38"/>
        <v>450.40000000002328</v>
      </c>
    </row>
    <row r="23" spans="2:23" ht="27" thickBot="1">
      <c r="B23" s="172"/>
      <c r="C23" s="240"/>
      <c r="D23" s="29">
        <v>6000</v>
      </c>
      <c r="E23" s="30" t="s">
        <v>53</v>
      </c>
      <c r="F23" s="27">
        <v>0</v>
      </c>
      <c r="G23" s="28">
        <v>0</v>
      </c>
      <c r="H23" s="24">
        <f t="shared" si="31"/>
        <v>0</v>
      </c>
      <c r="I23" s="27">
        <v>0</v>
      </c>
      <c r="J23" s="28">
        <v>0</v>
      </c>
      <c r="K23" s="24">
        <f t="shared" si="32"/>
        <v>0</v>
      </c>
      <c r="L23" s="27">
        <v>0</v>
      </c>
      <c r="M23" s="28">
        <v>0</v>
      </c>
      <c r="N23" s="24">
        <f t="shared" si="33"/>
        <v>0</v>
      </c>
      <c r="O23" s="27">
        <v>0</v>
      </c>
      <c r="P23" s="28">
        <v>0</v>
      </c>
      <c r="Q23" s="24">
        <f t="shared" si="34"/>
        <v>0</v>
      </c>
      <c r="R23" s="27">
        <v>0</v>
      </c>
      <c r="S23" s="28">
        <v>0</v>
      </c>
      <c r="T23" s="24">
        <f t="shared" si="35"/>
        <v>0</v>
      </c>
      <c r="U23" s="23">
        <f t="shared" si="36"/>
        <v>0</v>
      </c>
      <c r="V23" s="23">
        <f t="shared" si="37"/>
        <v>0</v>
      </c>
      <c r="W23" s="23">
        <f t="shared" si="38"/>
        <v>0</v>
      </c>
    </row>
    <row r="24" spans="2:23" ht="26.25">
      <c r="B24" s="244">
        <v>3</v>
      </c>
      <c r="C24" s="243" t="s">
        <v>131</v>
      </c>
      <c r="D24" s="243"/>
      <c r="E24" s="243"/>
      <c r="F24" s="33">
        <f>+F25+F32+F39+F46+F53+F60+F67</f>
        <v>61106435.920000002</v>
      </c>
      <c r="G24" s="33">
        <f t="shared" ref="G24:W24" si="39">+G25+G32+G39+G46+G53+G60+G67</f>
        <v>4716671.95</v>
      </c>
      <c r="H24" s="33">
        <f t="shared" si="39"/>
        <v>65823107.870000005</v>
      </c>
      <c r="I24" s="33">
        <f t="shared" si="39"/>
        <v>16488735.93</v>
      </c>
      <c r="J24" s="33">
        <f t="shared" si="39"/>
        <v>181944.84</v>
      </c>
      <c r="K24" s="33">
        <f t="shared" si="39"/>
        <v>16670680.77</v>
      </c>
      <c r="L24" s="33">
        <f t="shared" si="39"/>
        <v>0</v>
      </c>
      <c r="M24" s="33">
        <f t="shared" si="39"/>
        <v>0</v>
      </c>
      <c r="N24" s="33">
        <f t="shared" si="39"/>
        <v>0</v>
      </c>
      <c r="O24" s="33">
        <f t="shared" si="39"/>
        <v>37910308.390000001</v>
      </c>
      <c r="P24" s="33">
        <f t="shared" si="39"/>
        <v>2123615.54</v>
      </c>
      <c r="Q24" s="33">
        <f t="shared" si="39"/>
        <v>40033923.930000007</v>
      </c>
      <c r="R24" s="33">
        <f t="shared" si="39"/>
        <v>0</v>
      </c>
      <c r="S24" s="33">
        <f t="shared" si="39"/>
        <v>0</v>
      </c>
      <c r="T24" s="33">
        <f t="shared" si="39"/>
        <v>0</v>
      </c>
      <c r="U24" s="33">
        <f t="shared" si="39"/>
        <v>6707391.5999999996</v>
      </c>
      <c r="V24" s="33">
        <f t="shared" si="39"/>
        <v>2411111.5700000003</v>
      </c>
      <c r="W24" s="33">
        <f t="shared" si="39"/>
        <v>9118503.1699999999</v>
      </c>
    </row>
    <row r="25" spans="2:23" ht="26.25">
      <c r="B25" s="245"/>
      <c r="C25" s="239">
        <v>1</v>
      </c>
      <c r="D25" s="242" t="s">
        <v>132</v>
      </c>
      <c r="E25" s="242"/>
      <c r="F25" s="34">
        <f t="shared" ref="F25:G25" si="40">+SUM(F26:F31)</f>
        <v>11411406.060000001</v>
      </c>
      <c r="G25" s="34">
        <f t="shared" si="40"/>
        <v>0</v>
      </c>
      <c r="H25" s="34">
        <f t="shared" ref="H25" si="41">+SUM(H26:H31)</f>
        <v>11411406.060000001</v>
      </c>
      <c r="I25" s="34">
        <f>+SUM(I26:I31)</f>
        <v>0</v>
      </c>
      <c r="J25" s="34">
        <f t="shared" ref="J25" si="42">+SUM(J26:J31)</f>
        <v>0</v>
      </c>
      <c r="K25" s="34">
        <f t="shared" ref="K25" si="43">+SUM(K26:K31)</f>
        <v>0</v>
      </c>
      <c r="L25" s="34">
        <f>+SUM(L26:L31)</f>
        <v>0</v>
      </c>
      <c r="M25" s="34">
        <f t="shared" ref="M25" si="44">+SUM(M26:M31)</f>
        <v>0</v>
      </c>
      <c r="N25" s="34">
        <f t="shared" ref="N25" si="45">+SUM(N26:N31)</f>
        <v>0</v>
      </c>
      <c r="O25" s="34">
        <f t="shared" ref="O25:P25" si="46">+SUM(O26:O31)</f>
        <v>11411391.42</v>
      </c>
      <c r="P25" s="34">
        <f t="shared" si="46"/>
        <v>0</v>
      </c>
      <c r="Q25" s="34">
        <f t="shared" ref="Q25" si="47">+SUM(Q26:Q31)</f>
        <v>11411391.42</v>
      </c>
      <c r="R25" s="34">
        <f>+SUM(R26:R31)</f>
        <v>0</v>
      </c>
      <c r="S25" s="34">
        <f t="shared" ref="S25" si="48">+SUM(S26:S31)</f>
        <v>0</v>
      </c>
      <c r="T25" s="34">
        <f t="shared" ref="T25" si="49">+SUM(T26:T31)</f>
        <v>0</v>
      </c>
      <c r="U25" s="34">
        <f>+SUM(U26:U31)</f>
        <v>14.640000000596046</v>
      </c>
      <c r="V25" s="34">
        <f t="shared" ref="V25" si="50">+SUM(V26:V31)</f>
        <v>0</v>
      </c>
      <c r="W25" s="34">
        <f t="shared" ref="W25" si="51">+SUM(W26:W31)</f>
        <v>14.640000000596046</v>
      </c>
    </row>
    <row r="26" spans="2:23" ht="26.25">
      <c r="B26" s="245"/>
      <c r="C26" s="239"/>
      <c r="D26" s="21">
        <v>1000</v>
      </c>
      <c r="E26" s="22" t="s">
        <v>3</v>
      </c>
      <c r="F26" s="23">
        <v>0</v>
      </c>
      <c r="G26" s="23">
        <v>0</v>
      </c>
      <c r="H26" s="24">
        <f>+F26+G26</f>
        <v>0</v>
      </c>
      <c r="I26" s="23">
        <v>0</v>
      </c>
      <c r="J26" s="23">
        <v>0</v>
      </c>
      <c r="K26" s="24">
        <f>+I26+J26</f>
        <v>0</v>
      </c>
      <c r="L26" s="23">
        <v>0</v>
      </c>
      <c r="M26" s="23">
        <v>0</v>
      </c>
      <c r="N26" s="24">
        <f>+L26+M26</f>
        <v>0</v>
      </c>
      <c r="O26" s="23">
        <v>0</v>
      </c>
      <c r="P26" s="23">
        <v>0</v>
      </c>
      <c r="Q26" s="24">
        <f>+O26+P26</f>
        <v>0</v>
      </c>
      <c r="R26" s="23">
        <v>0</v>
      </c>
      <c r="S26" s="23">
        <v>0</v>
      </c>
      <c r="T26" s="24">
        <f>+R26+S26</f>
        <v>0</v>
      </c>
      <c r="U26" s="23">
        <f>+F26-I26-L26-O26-R26</f>
        <v>0</v>
      </c>
      <c r="V26" s="23">
        <f>+G26-J26-M26-P26-S26</f>
        <v>0</v>
      </c>
      <c r="W26" s="23">
        <f>+H26-K26-N26-Q26-T26</f>
        <v>0</v>
      </c>
    </row>
    <row r="27" spans="2:23" ht="26.25">
      <c r="B27" s="245"/>
      <c r="C27" s="239"/>
      <c r="D27" s="21">
        <v>2000</v>
      </c>
      <c r="E27" s="22" t="s">
        <v>8</v>
      </c>
      <c r="F27" s="26">
        <v>0</v>
      </c>
      <c r="G27" s="26">
        <v>0</v>
      </c>
      <c r="H27" s="24">
        <f t="shared" ref="H27:H31" si="52">+F27+G27</f>
        <v>0</v>
      </c>
      <c r="I27" s="26">
        <v>0</v>
      </c>
      <c r="J27" s="26">
        <v>0</v>
      </c>
      <c r="K27" s="24">
        <f t="shared" ref="K27:K31" si="53">+I27+J27</f>
        <v>0</v>
      </c>
      <c r="L27" s="26">
        <v>0</v>
      </c>
      <c r="M27" s="26">
        <v>0</v>
      </c>
      <c r="N27" s="24">
        <f t="shared" ref="N27:N31" si="54">+L27+M27</f>
        <v>0</v>
      </c>
      <c r="O27" s="26">
        <v>0</v>
      </c>
      <c r="P27" s="26">
        <v>0</v>
      </c>
      <c r="Q27" s="24">
        <f t="shared" ref="Q27:Q31" si="55">+O27+P27</f>
        <v>0</v>
      </c>
      <c r="R27" s="26">
        <v>0</v>
      </c>
      <c r="S27" s="26">
        <v>0</v>
      </c>
      <c r="T27" s="24">
        <f t="shared" ref="T27:T31" si="56">+R27+S27</f>
        <v>0</v>
      </c>
      <c r="U27" s="23">
        <f t="shared" ref="U27:U31" si="57">+F27-I27-L27-O27-R27</f>
        <v>0</v>
      </c>
      <c r="V27" s="23">
        <f t="shared" ref="V27:V31" si="58">+G27-J27-M27-P27-S27</f>
        <v>0</v>
      </c>
      <c r="W27" s="23">
        <f t="shared" ref="W27:W31" si="59">+H27-K27-N27-Q27-T27</f>
        <v>0</v>
      </c>
    </row>
    <row r="28" spans="2:23" ht="26.25">
      <c r="B28" s="245"/>
      <c r="C28" s="239"/>
      <c r="D28" s="21">
        <v>3000</v>
      </c>
      <c r="E28" s="22" t="s">
        <v>17</v>
      </c>
      <c r="F28" s="26">
        <v>0</v>
      </c>
      <c r="G28" s="23">
        <v>0</v>
      </c>
      <c r="H28" s="24">
        <f t="shared" si="52"/>
        <v>0</v>
      </c>
      <c r="I28" s="26">
        <v>0</v>
      </c>
      <c r="J28" s="23">
        <v>0</v>
      </c>
      <c r="K28" s="24">
        <f t="shared" si="53"/>
        <v>0</v>
      </c>
      <c r="L28" s="26">
        <v>0</v>
      </c>
      <c r="M28" s="23">
        <v>0</v>
      </c>
      <c r="N28" s="24">
        <f t="shared" si="54"/>
        <v>0</v>
      </c>
      <c r="O28" s="26">
        <v>0</v>
      </c>
      <c r="P28" s="23">
        <v>0</v>
      </c>
      <c r="Q28" s="24">
        <f t="shared" si="55"/>
        <v>0</v>
      </c>
      <c r="R28" s="26">
        <v>0</v>
      </c>
      <c r="S28" s="23">
        <v>0</v>
      </c>
      <c r="T28" s="24">
        <f t="shared" si="56"/>
        <v>0</v>
      </c>
      <c r="U28" s="23">
        <f t="shared" si="57"/>
        <v>0</v>
      </c>
      <c r="V28" s="23">
        <f t="shared" si="58"/>
        <v>0</v>
      </c>
      <c r="W28" s="23">
        <f t="shared" si="59"/>
        <v>0</v>
      </c>
    </row>
    <row r="29" spans="2:23" ht="26.25">
      <c r="B29" s="245"/>
      <c r="C29" s="239"/>
      <c r="D29" s="21">
        <v>4000</v>
      </c>
      <c r="E29" s="22" t="s">
        <v>29</v>
      </c>
      <c r="F29" s="26">
        <v>0</v>
      </c>
      <c r="G29" s="23">
        <v>0</v>
      </c>
      <c r="H29" s="24">
        <f t="shared" si="52"/>
        <v>0</v>
      </c>
      <c r="I29" s="26">
        <v>0</v>
      </c>
      <c r="J29" s="23">
        <v>0</v>
      </c>
      <c r="K29" s="24">
        <f t="shared" si="53"/>
        <v>0</v>
      </c>
      <c r="L29" s="26">
        <v>0</v>
      </c>
      <c r="M29" s="23">
        <v>0</v>
      </c>
      <c r="N29" s="24">
        <f t="shared" si="54"/>
        <v>0</v>
      </c>
      <c r="O29" s="26">
        <v>0</v>
      </c>
      <c r="P29" s="23">
        <v>0</v>
      </c>
      <c r="Q29" s="24">
        <f t="shared" si="55"/>
        <v>0</v>
      </c>
      <c r="R29" s="26">
        <v>0</v>
      </c>
      <c r="S29" s="23">
        <v>0</v>
      </c>
      <c r="T29" s="24">
        <f t="shared" si="56"/>
        <v>0</v>
      </c>
      <c r="U29" s="23">
        <f t="shared" si="57"/>
        <v>0</v>
      </c>
      <c r="V29" s="23">
        <f t="shared" si="58"/>
        <v>0</v>
      </c>
      <c r="W29" s="23">
        <f t="shared" si="59"/>
        <v>0</v>
      </c>
    </row>
    <row r="30" spans="2:23" ht="26.25">
      <c r="B30" s="245"/>
      <c r="C30" s="239"/>
      <c r="D30" s="21">
        <v>5000</v>
      </c>
      <c r="E30" s="22" t="s">
        <v>30</v>
      </c>
      <c r="F30" s="26">
        <f>2611406.06+8800000</f>
        <v>11411406.060000001</v>
      </c>
      <c r="G30" s="23">
        <v>0</v>
      </c>
      <c r="H30" s="24">
        <f t="shared" si="52"/>
        <v>11411406.060000001</v>
      </c>
      <c r="I30" s="26">
        <v>0</v>
      </c>
      <c r="J30" s="23">
        <v>0</v>
      </c>
      <c r="K30" s="24">
        <f t="shared" si="53"/>
        <v>0</v>
      </c>
      <c r="L30" s="26">
        <v>0</v>
      </c>
      <c r="M30" s="23">
        <v>0</v>
      </c>
      <c r="N30" s="24">
        <f t="shared" si="54"/>
        <v>0</v>
      </c>
      <c r="O30" s="26">
        <f>2611391.42+8800000</f>
        <v>11411391.42</v>
      </c>
      <c r="P30" s="23">
        <v>0</v>
      </c>
      <c r="Q30" s="24">
        <f t="shared" si="55"/>
        <v>11411391.42</v>
      </c>
      <c r="R30" s="26">
        <v>0</v>
      </c>
      <c r="S30" s="23">
        <v>0</v>
      </c>
      <c r="T30" s="24">
        <f t="shared" si="56"/>
        <v>0</v>
      </c>
      <c r="U30" s="23">
        <f t="shared" si="57"/>
        <v>14.640000000596046</v>
      </c>
      <c r="V30" s="23">
        <f t="shared" si="58"/>
        <v>0</v>
      </c>
      <c r="W30" s="23">
        <f t="shared" si="59"/>
        <v>14.640000000596046</v>
      </c>
    </row>
    <row r="31" spans="2:23" ht="27" thickBot="1">
      <c r="B31" s="245"/>
      <c r="C31" s="239"/>
      <c r="D31" s="21">
        <v>6000</v>
      </c>
      <c r="E31" s="22" t="s">
        <v>53</v>
      </c>
      <c r="F31" s="27">
        <v>0</v>
      </c>
      <c r="G31" s="28">
        <v>0</v>
      </c>
      <c r="H31" s="24">
        <f t="shared" si="52"/>
        <v>0</v>
      </c>
      <c r="I31" s="27">
        <v>0</v>
      </c>
      <c r="J31" s="28">
        <v>0</v>
      </c>
      <c r="K31" s="24">
        <f t="shared" si="53"/>
        <v>0</v>
      </c>
      <c r="L31" s="27">
        <v>0</v>
      </c>
      <c r="M31" s="28">
        <v>0</v>
      </c>
      <c r="N31" s="24">
        <f t="shared" si="54"/>
        <v>0</v>
      </c>
      <c r="O31" s="27">
        <v>0</v>
      </c>
      <c r="P31" s="28">
        <v>0</v>
      </c>
      <c r="Q31" s="24">
        <f t="shared" si="55"/>
        <v>0</v>
      </c>
      <c r="R31" s="27">
        <v>0</v>
      </c>
      <c r="S31" s="28">
        <v>0</v>
      </c>
      <c r="T31" s="24">
        <f t="shared" si="56"/>
        <v>0</v>
      </c>
      <c r="U31" s="23">
        <f t="shared" si="57"/>
        <v>0</v>
      </c>
      <c r="V31" s="23">
        <f t="shared" si="58"/>
        <v>0</v>
      </c>
      <c r="W31" s="23">
        <f t="shared" si="59"/>
        <v>0</v>
      </c>
    </row>
    <row r="32" spans="2:23" ht="26.25">
      <c r="B32" s="245"/>
      <c r="C32" s="239">
        <v>2</v>
      </c>
      <c r="D32" s="242" t="s">
        <v>134</v>
      </c>
      <c r="E32" s="242"/>
      <c r="F32" s="34">
        <f>+SUM(F33:F38)</f>
        <v>35000000</v>
      </c>
      <c r="G32" s="34">
        <f t="shared" ref="G32" si="60">+SUM(G33:G38)</f>
        <v>0</v>
      </c>
      <c r="H32" s="34">
        <f>+SUM(H33:H38)</f>
        <v>35000000</v>
      </c>
      <c r="I32" s="34">
        <f>+SUM(I33:I38)</f>
        <v>12152595.449999999</v>
      </c>
      <c r="J32" s="34">
        <f t="shared" ref="J32" si="61">+SUM(J33:J38)</f>
        <v>0</v>
      </c>
      <c r="K32" s="34">
        <f t="shared" ref="K32" si="62">+SUM(K33:K38)</f>
        <v>12152595.449999999</v>
      </c>
      <c r="L32" s="34">
        <f>+SUM(L33:L38)</f>
        <v>0</v>
      </c>
      <c r="M32" s="34">
        <f t="shared" ref="M32" si="63">+SUM(M33:M38)</f>
        <v>0</v>
      </c>
      <c r="N32" s="34">
        <f t="shared" ref="N32" si="64">+SUM(N33:N38)</f>
        <v>0</v>
      </c>
      <c r="O32" s="34">
        <f>+SUM(O33:O38)</f>
        <v>22656326.030000001</v>
      </c>
      <c r="P32" s="34">
        <f t="shared" ref="P32" si="65">+SUM(P33:P38)</f>
        <v>0</v>
      </c>
      <c r="Q32" s="34">
        <f t="shared" ref="Q32" si="66">+SUM(Q33:Q38)</f>
        <v>22656326.030000001</v>
      </c>
      <c r="R32" s="34">
        <f>+SUM(R33:R38)</f>
        <v>0</v>
      </c>
      <c r="S32" s="34">
        <f t="shared" ref="S32" si="67">+SUM(S33:S38)</f>
        <v>0</v>
      </c>
      <c r="T32" s="34">
        <f t="shared" ref="T32" si="68">+SUM(T33:T38)</f>
        <v>0</v>
      </c>
      <c r="U32" s="34">
        <f>+SUM(U33:U38)</f>
        <v>191078.51999999955</v>
      </c>
      <c r="V32" s="34">
        <f t="shared" ref="V32" si="69">+SUM(V33:V38)</f>
        <v>0</v>
      </c>
      <c r="W32" s="34">
        <f t="shared" ref="W32" si="70">+SUM(W33:W38)</f>
        <v>191078.51999999955</v>
      </c>
    </row>
    <row r="33" spans="2:23" ht="26.25">
      <c r="B33" s="245"/>
      <c r="C33" s="239"/>
      <c r="D33" s="21">
        <v>1000</v>
      </c>
      <c r="E33" s="22" t="s">
        <v>3</v>
      </c>
      <c r="F33" s="23">
        <v>0</v>
      </c>
      <c r="G33" s="23">
        <v>0</v>
      </c>
      <c r="H33" s="24">
        <f>+F33+G33</f>
        <v>0</v>
      </c>
      <c r="I33" s="23">
        <v>0</v>
      </c>
      <c r="J33" s="23">
        <v>0</v>
      </c>
      <c r="K33" s="24">
        <f>+I33+J33</f>
        <v>0</v>
      </c>
      <c r="L33" s="23">
        <v>0</v>
      </c>
      <c r="M33" s="23">
        <v>0</v>
      </c>
      <c r="N33" s="24">
        <f>+L33+M33</f>
        <v>0</v>
      </c>
      <c r="O33" s="23">
        <v>0</v>
      </c>
      <c r="P33" s="23">
        <v>0</v>
      </c>
      <c r="Q33" s="24">
        <f>+O33+P33</f>
        <v>0</v>
      </c>
      <c r="R33" s="23">
        <v>0</v>
      </c>
      <c r="S33" s="23">
        <v>0</v>
      </c>
      <c r="T33" s="24">
        <f>+R33+S33</f>
        <v>0</v>
      </c>
      <c r="U33" s="23">
        <f>+F33-I33-L33-O33-R33</f>
        <v>0</v>
      </c>
      <c r="V33" s="23">
        <f>+G33-J33-M33-P33-S33</f>
        <v>0</v>
      </c>
      <c r="W33" s="23">
        <f>+H33-K33-N33-Q33-T33</f>
        <v>0</v>
      </c>
    </row>
    <row r="34" spans="2:23" ht="26.25">
      <c r="B34" s="245"/>
      <c r="C34" s="239"/>
      <c r="D34" s="21">
        <v>2000</v>
      </c>
      <c r="E34" s="22" t="s">
        <v>8</v>
      </c>
      <c r="F34" s="26">
        <v>0</v>
      </c>
      <c r="G34" s="23">
        <v>0</v>
      </c>
      <c r="H34" s="24">
        <f t="shared" ref="H34:H38" si="71">+F34+G34</f>
        <v>0</v>
      </c>
      <c r="I34" s="26">
        <v>0</v>
      </c>
      <c r="J34" s="26">
        <v>0</v>
      </c>
      <c r="K34" s="24">
        <f t="shared" ref="K34:K38" si="72">+I34+J34</f>
        <v>0</v>
      </c>
      <c r="L34" s="26">
        <v>0</v>
      </c>
      <c r="M34" s="26">
        <v>0</v>
      </c>
      <c r="N34" s="24">
        <f t="shared" ref="N34:N38" si="73">+L34+M34</f>
        <v>0</v>
      </c>
      <c r="O34" s="26">
        <v>0</v>
      </c>
      <c r="P34" s="26">
        <v>0</v>
      </c>
      <c r="Q34" s="24">
        <f t="shared" ref="Q34:Q38" si="74">+O34+P34</f>
        <v>0</v>
      </c>
      <c r="R34" s="26">
        <v>0</v>
      </c>
      <c r="S34" s="26">
        <v>0</v>
      </c>
      <c r="T34" s="24">
        <f t="shared" ref="T34:T38" si="75">+R34+S34</f>
        <v>0</v>
      </c>
      <c r="U34" s="23">
        <f t="shared" ref="U34:U38" si="76">+F34-I34-L34-O34-R34</f>
        <v>0</v>
      </c>
      <c r="V34" s="23">
        <f t="shared" ref="V34:V38" si="77">+G34-J34-M34-P34-S34</f>
        <v>0</v>
      </c>
      <c r="W34" s="23">
        <f t="shared" ref="W34:W38" si="78">+H34-K34-N34-Q34-T34</f>
        <v>0</v>
      </c>
    </row>
    <row r="35" spans="2:23" ht="26.25">
      <c r="B35" s="245"/>
      <c r="C35" s="239"/>
      <c r="D35" s="21">
        <v>3000</v>
      </c>
      <c r="E35" s="22" t="s">
        <v>17</v>
      </c>
      <c r="F35" s="26">
        <v>0</v>
      </c>
      <c r="G35" s="23">
        <v>0</v>
      </c>
      <c r="H35" s="24">
        <f t="shared" si="71"/>
        <v>0</v>
      </c>
      <c r="I35" s="26">
        <v>0</v>
      </c>
      <c r="J35" s="23">
        <v>0</v>
      </c>
      <c r="K35" s="24">
        <f t="shared" si="72"/>
        <v>0</v>
      </c>
      <c r="L35" s="26">
        <v>0</v>
      </c>
      <c r="M35" s="23">
        <v>0</v>
      </c>
      <c r="N35" s="24">
        <f t="shared" si="73"/>
        <v>0</v>
      </c>
      <c r="O35" s="26">
        <v>0</v>
      </c>
      <c r="P35" s="23">
        <v>0</v>
      </c>
      <c r="Q35" s="24">
        <f t="shared" si="74"/>
        <v>0</v>
      </c>
      <c r="R35" s="26">
        <v>0</v>
      </c>
      <c r="S35" s="23">
        <v>0</v>
      </c>
      <c r="T35" s="24">
        <f t="shared" si="75"/>
        <v>0</v>
      </c>
      <c r="U35" s="23">
        <f t="shared" si="76"/>
        <v>0</v>
      </c>
      <c r="V35" s="23">
        <f t="shared" si="77"/>
        <v>0</v>
      </c>
      <c r="W35" s="23">
        <f t="shared" si="78"/>
        <v>0</v>
      </c>
    </row>
    <row r="36" spans="2:23" ht="26.25">
      <c r="B36" s="245"/>
      <c r="C36" s="239"/>
      <c r="D36" s="21">
        <v>4000</v>
      </c>
      <c r="E36" s="22" t="s">
        <v>29</v>
      </c>
      <c r="F36" s="26">
        <v>0</v>
      </c>
      <c r="G36" s="23">
        <v>0</v>
      </c>
      <c r="H36" s="24">
        <f t="shared" si="71"/>
        <v>0</v>
      </c>
      <c r="I36" s="26">
        <v>0</v>
      </c>
      <c r="J36" s="23">
        <v>0</v>
      </c>
      <c r="K36" s="24">
        <f t="shared" si="72"/>
        <v>0</v>
      </c>
      <c r="L36" s="26">
        <v>0</v>
      </c>
      <c r="M36" s="23">
        <v>0</v>
      </c>
      <c r="N36" s="24">
        <f t="shared" si="73"/>
        <v>0</v>
      </c>
      <c r="O36" s="26">
        <v>0</v>
      </c>
      <c r="P36" s="23">
        <v>0</v>
      </c>
      <c r="Q36" s="24">
        <f t="shared" si="74"/>
        <v>0</v>
      </c>
      <c r="R36" s="26">
        <v>0</v>
      </c>
      <c r="S36" s="23">
        <v>0</v>
      </c>
      <c r="T36" s="24">
        <f t="shared" si="75"/>
        <v>0</v>
      </c>
      <c r="U36" s="23">
        <f t="shared" si="76"/>
        <v>0</v>
      </c>
      <c r="V36" s="23">
        <f t="shared" si="77"/>
        <v>0</v>
      </c>
      <c r="W36" s="23">
        <f t="shared" si="78"/>
        <v>0</v>
      </c>
    </row>
    <row r="37" spans="2:23" ht="26.25">
      <c r="B37" s="245"/>
      <c r="C37" s="239"/>
      <c r="D37" s="21">
        <v>5000</v>
      </c>
      <c r="E37" s="22" t="s">
        <v>30</v>
      </c>
      <c r="F37" s="26">
        <v>0</v>
      </c>
      <c r="G37" s="23">
        <v>0</v>
      </c>
      <c r="H37" s="24">
        <f t="shared" si="71"/>
        <v>0</v>
      </c>
      <c r="I37" s="26">
        <v>0</v>
      </c>
      <c r="J37" s="23">
        <v>0</v>
      </c>
      <c r="K37" s="24">
        <f t="shared" si="72"/>
        <v>0</v>
      </c>
      <c r="L37" s="26">
        <v>0</v>
      </c>
      <c r="M37" s="23">
        <v>0</v>
      </c>
      <c r="N37" s="24">
        <f t="shared" si="73"/>
        <v>0</v>
      </c>
      <c r="O37" s="26">
        <v>0</v>
      </c>
      <c r="P37" s="23">
        <v>0</v>
      </c>
      <c r="Q37" s="24">
        <f t="shared" si="74"/>
        <v>0</v>
      </c>
      <c r="R37" s="26">
        <v>0</v>
      </c>
      <c r="S37" s="23">
        <v>0</v>
      </c>
      <c r="T37" s="24">
        <f t="shared" si="75"/>
        <v>0</v>
      </c>
      <c r="U37" s="23">
        <f t="shared" si="76"/>
        <v>0</v>
      </c>
      <c r="V37" s="23">
        <f t="shared" si="77"/>
        <v>0</v>
      </c>
      <c r="W37" s="23">
        <f t="shared" si="78"/>
        <v>0</v>
      </c>
    </row>
    <row r="38" spans="2:23" ht="27" thickBot="1">
      <c r="B38" s="245"/>
      <c r="C38" s="240"/>
      <c r="D38" s="29">
        <v>6000</v>
      </c>
      <c r="E38" s="30" t="s">
        <v>53</v>
      </c>
      <c r="F38" s="27">
        <v>35000000</v>
      </c>
      <c r="G38" s="28">
        <v>0</v>
      </c>
      <c r="H38" s="24">
        <f t="shared" si="71"/>
        <v>35000000</v>
      </c>
      <c r="I38" s="27">
        <v>12152595.449999999</v>
      </c>
      <c r="J38" s="28">
        <v>0</v>
      </c>
      <c r="K38" s="24">
        <f t="shared" si="72"/>
        <v>12152595.449999999</v>
      </c>
      <c r="L38" s="27">
        <v>0</v>
      </c>
      <c r="M38" s="28">
        <v>0</v>
      </c>
      <c r="N38" s="24">
        <f t="shared" si="73"/>
        <v>0</v>
      </c>
      <c r="O38" s="27">
        <v>22656326.030000001</v>
      </c>
      <c r="P38" s="28">
        <v>0</v>
      </c>
      <c r="Q38" s="24">
        <f t="shared" si="74"/>
        <v>22656326.030000001</v>
      </c>
      <c r="R38" s="27">
        <v>0</v>
      </c>
      <c r="S38" s="28">
        <v>0</v>
      </c>
      <c r="T38" s="24">
        <f t="shared" si="75"/>
        <v>0</v>
      </c>
      <c r="U38" s="23">
        <f t="shared" si="76"/>
        <v>191078.51999999955</v>
      </c>
      <c r="V38" s="23">
        <f t="shared" si="77"/>
        <v>0</v>
      </c>
      <c r="W38" s="23">
        <f t="shared" si="78"/>
        <v>191078.51999999955</v>
      </c>
    </row>
    <row r="39" spans="2:23" ht="26.25">
      <c r="B39" s="245"/>
      <c r="C39" s="239">
        <v>3</v>
      </c>
      <c r="D39" s="242" t="s">
        <v>82</v>
      </c>
      <c r="E39" s="242"/>
      <c r="F39" s="34">
        <f>+SUM(F40:F45)</f>
        <v>0</v>
      </c>
      <c r="G39" s="34">
        <f t="shared" ref="G39" si="79">+SUM(G40:G45)</f>
        <v>0</v>
      </c>
      <c r="H39" s="34">
        <f>+SUM(H40:H45)</f>
        <v>0</v>
      </c>
      <c r="I39" s="34">
        <f>+SUM(I40:I45)</f>
        <v>0</v>
      </c>
      <c r="J39" s="34">
        <f t="shared" ref="J39" si="80">+SUM(J40:J45)</f>
        <v>0</v>
      </c>
      <c r="K39" s="34">
        <f t="shared" ref="K39" si="81">+SUM(K40:K45)</f>
        <v>0</v>
      </c>
      <c r="L39" s="34">
        <f>+SUM(L40:L45)</f>
        <v>0</v>
      </c>
      <c r="M39" s="34">
        <f t="shared" ref="M39" si="82">+SUM(M40:M45)</f>
        <v>0</v>
      </c>
      <c r="N39" s="34">
        <f t="shared" ref="N39" si="83">+SUM(N40:N45)</f>
        <v>0</v>
      </c>
      <c r="O39" s="34">
        <f>+SUM(O40:O45)</f>
        <v>0</v>
      </c>
      <c r="P39" s="34">
        <f t="shared" ref="P39" si="84">+SUM(P40:P45)</f>
        <v>0</v>
      </c>
      <c r="Q39" s="34">
        <f t="shared" ref="Q39" si="85">+SUM(Q40:Q45)</f>
        <v>0</v>
      </c>
      <c r="R39" s="34">
        <f>+SUM(R40:R45)</f>
        <v>0</v>
      </c>
      <c r="S39" s="34">
        <f t="shared" ref="S39" si="86">+SUM(S40:S45)</f>
        <v>0</v>
      </c>
      <c r="T39" s="34">
        <f t="shared" ref="T39" si="87">+SUM(T40:T45)</f>
        <v>0</v>
      </c>
      <c r="U39" s="34">
        <f>+SUM(U40:U45)</f>
        <v>0</v>
      </c>
      <c r="V39" s="34">
        <f t="shared" ref="V39" si="88">+SUM(V40:V45)</f>
        <v>0</v>
      </c>
      <c r="W39" s="34">
        <f t="shared" ref="W39" si="89">+SUM(W40:W45)</f>
        <v>0</v>
      </c>
    </row>
    <row r="40" spans="2:23" ht="26.25">
      <c r="B40" s="245"/>
      <c r="C40" s="239"/>
      <c r="D40" s="21">
        <v>1000</v>
      </c>
      <c r="E40" s="22" t="s">
        <v>3</v>
      </c>
      <c r="F40" s="23">
        <v>0</v>
      </c>
      <c r="G40" s="23">
        <v>0</v>
      </c>
      <c r="H40" s="24">
        <f>+F40+G40</f>
        <v>0</v>
      </c>
      <c r="I40" s="23">
        <v>0</v>
      </c>
      <c r="J40" s="23">
        <v>0</v>
      </c>
      <c r="K40" s="24">
        <f>+I40+J40</f>
        <v>0</v>
      </c>
      <c r="L40" s="23">
        <v>0</v>
      </c>
      <c r="M40" s="23">
        <v>0</v>
      </c>
      <c r="N40" s="24">
        <f>+L40+M40</f>
        <v>0</v>
      </c>
      <c r="O40" s="23">
        <v>0</v>
      </c>
      <c r="P40" s="23">
        <v>0</v>
      </c>
      <c r="Q40" s="24">
        <f>+O40+P40</f>
        <v>0</v>
      </c>
      <c r="R40" s="23">
        <v>0</v>
      </c>
      <c r="S40" s="23">
        <v>0</v>
      </c>
      <c r="T40" s="24">
        <f>+R40+S40</f>
        <v>0</v>
      </c>
      <c r="U40" s="23">
        <f>+F40-I40-L40-O40-R40</f>
        <v>0</v>
      </c>
      <c r="V40" s="23">
        <f>+G40-J40-M40-P40-S40</f>
        <v>0</v>
      </c>
      <c r="W40" s="23">
        <f>+H40-K40-N40-Q40-T40</f>
        <v>0</v>
      </c>
    </row>
    <row r="41" spans="2:23" ht="26.25">
      <c r="B41" s="245"/>
      <c r="C41" s="239"/>
      <c r="D41" s="21">
        <v>2000</v>
      </c>
      <c r="E41" s="22" t="s">
        <v>8</v>
      </c>
      <c r="F41" s="26">
        <v>0</v>
      </c>
      <c r="G41" s="23">
        <v>0</v>
      </c>
      <c r="H41" s="24">
        <f t="shared" ref="H41:H45" si="90">+F41+G41</f>
        <v>0</v>
      </c>
      <c r="I41" s="26">
        <v>0</v>
      </c>
      <c r="J41" s="26">
        <v>0</v>
      </c>
      <c r="K41" s="24">
        <f t="shared" ref="K41:K45" si="91">+I41+J41</f>
        <v>0</v>
      </c>
      <c r="L41" s="26">
        <v>0</v>
      </c>
      <c r="M41" s="26">
        <v>0</v>
      </c>
      <c r="N41" s="24">
        <f t="shared" ref="N41:N45" si="92">+L41+M41</f>
        <v>0</v>
      </c>
      <c r="O41" s="26">
        <v>0</v>
      </c>
      <c r="P41" s="26">
        <v>0</v>
      </c>
      <c r="Q41" s="24">
        <f t="shared" ref="Q41:Q45" si="93">+O41+P41</f>
        <v>0</v>
      </c>
      <c r="R41" s="26">
        <v>0</v>
      </c>
      <c r="S41" s="26">
        <v>0</v>
      </c>
      <c r="T41" s="24">
        <f t="shared" ref="T41:T45" si="94">+R41+S41</f>
        <v>0</v>
      </c>
      <c r="U41" s="23">
        <f t="shared" ref="U41:U45" si="95">+F41-I41-L41-O41-R41</f>
        <v>0</v>
      </c>
      <c r="V41" s="23">
        <f t="shared" ref="V41:V45" si="96">+G41-J41-M41-P41-S41</f>
        <v>0</v>
      </c>
      <c r="W41" s="23">
        <f t="shared" ref="W41:W45" si="97">+H41-K41-N41-Q41-T41</f>
        <v>0</v>
      </c>
    </row>
    <row r="42" spans="2:23" ht="26.25">
      <c r="B42" s="245"/>
      <c r="C42" s="239"/>
      <c r="D42" s="21">
        <v>3000</v>
      </c>
      <c r="E42" s="22" t="s">
        <v>17</v>
      </c>
      <c r="F42" s="26">
        <v>0</v>
      </c>
      <c r="G42" s="23">
        <v>0</v>
      </c>
      <c r="H42" s="24">
        <f t="shared" si="90"/>
        <v>0</v>
      </c>
      <c r="I42" s="26">
        <v>0</v>
      </c>
      <c r="J42" s="23">
        <v>0</v>
      </c>
      <c r="K42" s="24">
        <f t="shared" si="91"/>
        <v>0</v>
      </c>
      <c r="L42" s="26">
        <v>0</v>
      </c>
      <c r="M42" s="23">
        <v>0</v>
      </c>
      <c r="N42" s="24">
        <f t="shared" si="92"/>
        <v>0</v>
      </c>
      <c r="O42" s="26">
        <v>0</v>
      </c>
      <c r="P42" s="23">
        <v>0</v>
      </c>
      <c r="Q42" s="24">
        <f t="shared" si="93"/>
        <v>0</v>
      </c>
      <c r="R42" s="26">
        <v>0</v>
      </c>
      <c r="S42" s="23">
        <v>0</v>
      </c>
      <c r="T42" s="24">
        <f t="shared" si="94"/>
        <v>0</v>
      </c>
      <c r="U42" s="23">
        <f t="shared" si="95"/>
        <v>0</v>
      </c>
      <c r="V42" s="23">
        <f t="shared" si="96"/>
        <v>0</v>
      </c>
      <c r="W42" s="23">
        <f t="shared" si="97"/>
        <v>0</v>
      </c>
    </row>
    <row r="43" spans="2:23" ht="26.25">
      <c r="B43" s="245"/>
      <c r="C43" s="239"/>
      <c r="D43" s="21">
        <v>4000</v>
      </c>
      <c r="E43" s="22" t="s">
        <v>29</v>
      </c>
      <c r="F43" s="26">
        <v>0</v>
      </c>
      <c r="G43" s="23">
        <v>0</v>
      </c>
      <c r="H43" s="24">
        <f t="shared" si="90"/>
        <v>0</v>
      </c>
      <c r="I43" s="26">
        <v>0</v>
      </c>
      <c r="J43" s="23">
        <v>0</v>
      </c>
      <c r="K43" s="24">
        <f t="shared" si="91"/>
        <v>0</v>
      </c>
      <c r="L43" s="26">
        <v>0</v>
      </c>
      <c r="M43" s="23">
        <v>0</v>
      </c>
      <c r="N43" s="24">
        <f t="shared" si="92"/>
        <v>0</v>
      </c>
      <c r="O43" s="26">
        <v>0</v>
      </c>
      <c r="P43" s="23">
        <v>0</v>
      </c>
      <c r="Q43" s="24">
        <f t="shared" si="93"/>
        <v>0</v>
      </c>
      <c r="R43" s="26">
        <v>0</v>
      </c>
      <c r="S43" s="23">
        <v>0</v>
      </c>
      <c r="T43" s="24">
        <f t="shared" si="94"/>
        <v>0</v>
      </c>
      <c r="U43" s="23">
        <f t="shared" si="95"/>
        <v>0</v>
      </c>
      <c r="V43" s="23">
        <f t="shared" si="96"/>
        <v>0</v>
      </c>
      <c r="W43" s="23">
        <f t="shared" si="97"/>
        <v>0</v>
      </c>
    </row>
    <row r="44" spans="2:23" ht="26.25">
      <c r="B44" s="245"/>
      <c r="C44" s="239"/>
      <c r="D44" s="21">
        <v>5000</v>
      </c>
      <c r="E44" s="22" t="s">
        <v>30</v>
      </c>
      <c r="F44" s="26">
        <v>0</v>
      </c>
      <c r="G44" s="23">
        <v>0</v>
      </c>
      <c r="H44" s="24">
        <f t="shared" si="90"/>
        <v>0</v>
      </c>
      <c r="I44" s="26">
        <v>0</v>
      </c>
      <c r="J44" s="23">
        <v>0</v>
      </c>
      <c r="K44" s="24">
        <f t="shared" si="91"/>
        <v>0</v>
      </c>
      <c r="L44" s="26">
        <v>0</v>
      </c>
      <c r="M44" s="23">
        <v>0</v>
      </c>
      <c r="N44" s="24">
        <f t="shared" si="92"/>
        <v>0</v>
      </c>
      <c r="O44" s="26">
        <v>0</v>
      </c>
      <c r="P44" s="23">
        <v>0</v>
      </c>
      <c r="Q44" s="24">
        <f t="shared" si="93"/>
        <v>0</v>
      </c>
      <c r="R44" s="26">
        <v>0</v>
      </c>
      <c r="S44" s="23">
        <v>0</v>
      </c>
      <c r="T44" s="24">
        <f t="shared" si="94"/>
        <v>0</v>
      </c>
      <c r="U44" s="23">
        <f t="shared" si="95"/>
        <v>0</v>
      </c>
      <c r="V44" s="23">
        <f t="shared" si="96"/>
        <v>0</v>
      </c>
      <c r="W44" s="23">
        <f t="shared" si="97"/>
        <v>0</v>
      </c>
    </row>
    <row r="45" spans="2:23" ht="27" thickBot="1">
      <c r="B45" s="245"/>
      <c r="C45" s="240"/>
      <c r="D45" s="29">
        <v>6000</v>
      </c>
      <c r="E45" s="30" t="s">
        <v>53</v>
      </c>
      <c r="F45" s="27">
        <v>0</v>
      </c>
      <c r="G45" s="28">
        <v>0</v>
      </c>
      <c r="H45" s="24">
        <f t="shared" si="90"/>
        <v>0</v>
      </c>
      <c r="I45" s="27">
        <v>0</v>
      </c>
      <c r="J45" s="28">
        <v>0</v>
      </c>
      <c r="K45" s="24">
        <f t="shared" si="91"/>
        <v>0</v>
      </c>
      <c r="L45" s="27">
        <v>0</v>
      </c>
      <c r="M45" s="28">
        <v>0</v>
      </c>
      <c r="N45" s="24">
        <f t="shared" si="92"/>
        <v>0</v>
      </c>
      <c r="O45" s="27">
        <v>0</v>
      </c>
      <c r="P45" s="28">
        <v>0</v>
      </c>
      <c r="Q45" s="24">
        <f t="shared" si="93"/>
        <v>0</v>
      </c>
      <c r="R45" s="27">
        <v>0</v>
      </c>
      <c r="S45" s="28">
        <v>0</v>
      </c>
      <c r="T45" s="24">
        <f t="shared" si="94"/>
        <v>0</v>
      </c>
      <c r="U45" s="23">
        <f t="shared" si="95"/>
        <v>0</v>
      </c>
      <c r="V45" s="23">
        <f t="shared" si="96"/>
        <v>0</v>
      </c>
      <c r="W45" s="23">
        <f t="shared" si="97"/>
        <v>0</v>
      </c>
    </row>
    <row r="46" spans="2:23" ht="26.25">
      <c r="B46" s="245"/>
      <c r="C46" s="239">
        <v>4</v>
      </c>
      <c r="D46" s="242" t="s">
        <v>84</v>
      </c>
      <c r="E46" s="242"/>
      <c r="F46" s="34">
        <f>+SUM(F47:F52)</f>
        <v>3281585.32</v>
      </c>
      <c r="G46" s="34">
        <f t="shared" ref="G46" si="98">+SUM(G47:G52)</f>
        <v>4366676.16</v>
      </c>
      <c r="H46" s="34">
        <f>+SUM(H47:H52)</f>
        <v>7648261.4800000004</v>
      </c>
      <c r="I46" s="34">
        <f>+SUM(I47:I52)</f>
        <v>1209454.3</v>
      </c>
      <c r="J46" s="34">
        <f t="shared" ref="J46" si="99">+SUM(J47:J52)</f>
        <v>181944.84</v>
      </c>
      <c r="K46" s="34">
        <f t="shared" ref="K46" si="100">+SUM(K47:K52)</f>
        <v>1391399.1400000001</v>
      </c>
      <c r="L46" s="34">
        <f>+SUM(L47:L52)</f>
        <v>0</v>
      </c>
      <c r="M46" s="34">
        <f t="shared" ref="M46" si="101">+SUM(M47:M52)</f>
        <v>0</v>
      </c>
      <c r="N46" s="34">
        <f t="shared" ref="N46" si="102">+SUM(N47:N52)</f>
        <v>0</v>
      </c>
      <c r="O46" s="34">
        <f>+SUM(O47:O52)</f>
        <v>0</v>
      </c>
      <c r="P46" s="34">
        <f t="shared" ref="P46" si="103">+SUM(P47:P52)</f>
        <v>1986231.52</v>
      </c>
      <c r="Q46" s="34">
        <f t="shared" ref="Q46" si="104">+SUM(Q47:Q52)</f>
        <v>1986231.52</v>
      </c>
      <c r="R46" s="34">
        <f>+SUM(R47:R52)</f>
        <v>0</v>
      </c>
      <c r="S46" s="34">
        <f t="shared" ref="S46" si="105">+SUM(S47:S52)</f>
        <v>0</v>
      </c>
      <c r="T46" s="34">
        <f t="shared" ref="T46" si="106">+SUM(T47:T52)</f>
        <v>0</v>
      </c>
      <c r="U46" s="34">
        <f>+SUM(U47:U52)</f>
        <v>2072131.0199999998</v>
      </c>
      <c r="V46" s="34">
        <f t="shared" ref="V46" si="107">+SUM(V47:V52)</f>
        <v>2198499.8000000003</v>
      </c>
      <c r="W46" s="34">
        <f t="shared" ref="W46" si="108">+SUM(W47:W52)</f>
        <v>4270630.82</v>
      </c>
    </row>
    <row r="47" spans="2:23" ht="26.25">
      <c r="B47" s="245"/>
      <c r="C47" s="239"/>
      <c r="D47" s="21">
        <v>1000</v>
      </c>
      <c r="E47" s="22" t="s">
        <v>3</v>
      </c>
      <c r="F47" s="23">
        <v>0</v>
      </c>
      <c r="G47" s="23">
        <v>4366676.16</v>
      </c>
      <c r="H47" s="24">
        <f>+F47+G47</f>
        <v>4366676.16</v>
      </c>
      <c r="I47" s="23">
        <v>0</v>
      </c>
      <c r="J47" s="23">
        <v>181944.84</v>
      </c>
      <c r="K47" s="24">
        <f>+I47+J47</f>
        <v>181944.84</v>
      </c>
      <c r="L47" s="23">
        <v>0</v>
      </c>
      <c r="M47" s="23">
        <v>0</v>
      </c>
      <c r="N47" s="24">
        <f>+L47+M47</f>
        <v>0</v>
      </c>
      <c r="O47" s="23">
        <v>0</v>
      </c>
      <c r="P47" s="23">
        <v>1986231.52</v>
      </c>
      <c r="Q47" s="24">
        <f>+O47+P47</f>
        <v>1986231.52</v>
      </c>
      <c r="R47" s="23">
        <v>0</v>
      </c>
      <c r="S47" s="23">
        <v>0</v>
      </c>
      <c r="T47" s="24">
        <f>+R47+S47</f>
        <v>0</v>
      </c>
      <c r="U47" s="23">
        <f>+F47-I47-L47-O47-R47</f>
        <v>0</v>
      </c>
      <c r="V47" s="23">
        <f>+G47-J47-M47-P47-S47</f>
        <v>2198499.8000000003</v>
      </c>
      <c r="W47" s="23">
        <f>+H47-K47-N47-Q47-T47</f>
        <v>2198499.8000000003</v>
      </c>
    </row>
    <row r="48" spans="2:23" ht="26.25">
      <c r="B48" s="245"/>
      <c r="C48" s="239"/>
      <c r="D48" s="21">
        <v>2000</v>
      </c>
      <c r="E48" s="22" t="s">
        <v>8</v>
      </c>
      <c r="F48" s="26">
        <v>0</v>
      </c>
      <c r="G48" s="23">
        <v>0</v>
      </c>
      <c r="H48" s="24">
        <f t="shared" ref="H48:H52" si="109">+F48+G48</f>
        <v>0</v>
      </c>
      <c r="I48" s="26">
        <v>0</v>
      </c>
      <c r="J48" s="26">
        <v>0</v>
      </c>
      <c r="K48" s="24">
        <f t="shared" ref="K48:K52" si="110">+I48+J48</f>
        <v>0</v>
      </c>
      <c r="L48" s="26">
        <v>0</v>
      </c>
      <c r="M48" s="26">
        <v>0</v>
      </c>
      <c r="N48" s="24">
        <f t="shared" ref="N48:N52" si="111">+L48+M48</f>
        <v>0</v>
      </c>
      <c r="O48" s="26">
        <v>0</v>
      </c>
      <c r="P48" s="26">
        <v>0</v>
      </c>
      <c r="Q48" s="24">
        <f t="shared" ref="Q48:Q52" si="112">+O48+P48</f>
        <v>0</v>
      </c>
      <c r="R48" s="26">
        <v>0</v>
      </c>
      <c r="S48" s="26">
        <v>0</v>
      </c>
      <c r="T48" s="24">
        <f t="shared" ref="T48:T52" si="113">+R48+S48</f>
        <v>0</v>
      </c>
      <c r="U48" s="23">
        <f t="shared" ref="U48:U52" si="114">+F48-I48-L48-O48-R48</f>
        <v>0</v>
      </c>
      <c r="V48" s="23">
        <f t="shared" ref="V48:V52" si="115">+G48-J48-M48-P48-S48</f>
        <v>0</v>
      </c>
      <c r="W48" s="23">
        <f t="shared" ref="W48:W52" si="116">+H48-K48-N48-Q48-T48</f>
        <v>0</v>
      </c>
    </row>
    <row r="49" spans="2:23" ht="26.25">
      <c r="B49" s="245"/>
      <c r="C49" s="239"/>
      <c r="D49" s="21">
        <v>3000</v>
      </c>
      <c r="E49" s="22" t="s">
        <v>17</v>
      </c>
      <c r="F49" s="26">
        <v>0</v>
      </c>
      <c r="G49" s="23">
        <v>0</v>
      </c>
      <c r="H49" s="24">
        <f t="shared" si="109"/>
        <v>0</v>
      </c>
      <c r="I49" s="26">
        <v>0</v>
      </c>
      <c r="J49" s="23">
        <v>0</v>
      </c>
      <c r="K49" s="24">
        <f t="shared" si="110"/>
        <v>0</v>
      </c>
      <c r="L49" s="26">
        <v>0</v>
      </c>
      <c r="M49" s="23">
        <v>0</v>
      </c>
      <c r="N49" s="24">
        <f t="shared" si="111"/>
        <v>0</v>
      </c>
      <c r="O49" s="26">
        <v>0</v>
      </c>
      <c r="P49" s="23">
        <v>0</v>
      </c>
      <c r="Q49" s="24">
        <f t="shared" si="112"/>
        <v>0</v>
      </c>
      <c r="R49" s="26">
        <v>0</v>
      </c>
      <c r="S49" s="23">
        <v>0</v>
      </c>
      <c r="T49" s="24">
        <f t="shared" si="113"/>
        <v>0</v>
      </c>
      <c r="U49" s="23">
        <f t="shared" si="114"/>
        <v>0</v>
      </c>
      <c r="V49" s="23">
        <f t="shared" si="115"/>
        <v>0</v>
      </c>
      <c r="W49" s="23">
        <f t="shared" si="116"/>
        <v>0</v>
      </c>
    </row>
    <row r="50" spans="2:23" ht="26.25">
      <c r="B50" s="245"/>
      <c r="C50" s="239"/>
      <c r="D50" s="21">
        <v>4000</v>
      </c>
      <c r="E50" s="22" t="s">
        <v>29</v>
      </c>
      <c r="F50" s="26">
        <v>0</v>
      </c>
      <c r="G50" s="23">
        <v>0</v>
      </c>
      <c r="H50" s="24">
        <f t="shared" si="109"/>
        <v>0</v>
      </c>
      <c r="I50" s="26">
        <v>0</v>
      </c>
      <c r="J50" s="23">
        <v>0</v>
      </c>
      <c r="K50" s="24">
        <f t="shared" si="110"/>
        <v>0</v>
      </c>
      <c r="L50" s="26">
        <v>0</v>
      </c>
      <c r="M50" s="23">
        <v>0</v>
      </c>
      <c r="N50" s="24">
        <f t="shared" si="111"/>
        <v>0</v>
      </c>
      <c r="O50" s="26">
        <v>0</v>
      </c>
      <c r="P50" s="23">
        <v>0</v>
      </c>
      <c r="Q50" s="24">
        <f t="shared" si="112"/>
        <v>0</v>
      </c>
      <c r="R50" s="26">
        <v>0</v>
      </c>
      <c r="S50" s="23">
        <v>0</v>
      </c>
      <c r="T50" s="24">
        <f t="shared" si="113"/>
        <v>0</v>
      </c>
      <c r="U50" s="23">
        <f t="shared" si="114"/>
        <v>0</v>
      </c>
      <c r="V50" s="23">
        <f t="shared" si="115"/>
        <v>0</v>
      </c>
      <c r="W50" s="23">
        <f t="shared" si="116"/>
        <v>0</v>
      </c>
    </row>
    <row r="51" spans="2:23" ht="26.25">
      <c r="B51" s="245"/>
      <c r="C51" s="239"/>
      <c r="D51" s="21">
        <v>5000</v>
      </c>
      <c r="E51" s="22" t="s">
        <v>30</v>
      </c>
      <c r="F51" s="26">
        <v>3281585.32</v>
      </c>
      <c r="G51" s="23">
        <v>0</v>
      </c>
      <c r="H51" s="24">
        <f t="shared" si="109"/>
        <v>3281585.32</v>
      </c>
      <c r="I51" s="26">
        <v>1209454.3</v>
      </c>
      <c r="J51" s="23">
        <v>0</v>
      </c>
      <c r="K51" s="24">
        <f t="shared" si="110"/>
        <v>1209454.3</v>
      </c>
      <c r="L51" s="26">
        <v>0</v>
      </c>
      <c r="M51" s="23">
        <v>0</v>
      </c>
      <c r="N51" s="24">
        <f t="shared" si="111"/>
        <v>0</v>
      </c>
      <c r="O51" s="26">
        <v>0</v>
      </c>
      <c r="P51" s="23">
        <v>0</v>
      </c>
      <c r="Q51" s="24">
        <f t="shared" si="112"/>
        <v>0</v>
      </c>
      <c r="R51" s="26">
        <v>0</v>
      </c>
      <c r="S51" s="23">
        <v>0</v>
      </c>
      <c r="T51" s="24">
        <f t="shared" si="113"/>
        <v>0</v>
      </c>
      <c r="U51" s="23">
        <f t="shared" si="114"/>
        <v>2072131.0199999998</v>
      </c>
      <c r="V51" s="23">
        <f t="shared" si="115"/>
        <v>0</v>
      </c>
      <c r="W51" s="23">
        <f t="shared" si="116"/>
        <v>2072131.0199999998</v>
      </c>
    </row>
    <row r="52" spans="2:23" ht="27" thickBot="1">
      <c r="B52" s="245"/>
      <c r="C52" s="240"/>
      <c r="D52" s="29">
        <v>6000</v>
      </c>
      <c r="E52" s="30" t="s">
        <v>53</v>
      </c>
      <c r="F52" s="27">
        <v>0</v>
      </c>
      <c r="G52" s="28">
        <v>0</v>
      </c>
      <c r="H52" s="24">
        <f t="shared" si="109"/>
        <v>0</v>
      </c>
      <c r="I52" s="27">
        <v>0</v>
      </c>
      <c r="J52" s="28">
        <v>0</v>
      </c>
      <c r="K52" s="24">
        <f t="shared" si="110"/>
        <v>0</v>
      </c>
      <c r="L52" s="27">
        <v>0</v>
      </c>
      <c r="M52" s="28">
        <v>0</v>
      </c>
      <c r="N52" s="24">
        <f t="shared" si="111"/>
        <v>0</v>
      </c>
      <c r="O52" s="27">
        <v>0</v>
      </c>
      <c r="P52" s="28">
        <v>0</v>
      </c>
      <c r="Q52" s="24">
        <f t="shared" si="112"/>
        <v>0</v>
      </c>
      <c r="R52" s="27">
        <v>0</v>
      </c>
      <c r="S52" s="28">
        <v>0</v>
      </c>
      <c r="T52" s="24">
        <f t="shared" si="113"/>
        <v>0</v>
      </c>
      <c r="U52" s="23">
        <f t="shared" si="114"/>
        <v>0</v>
      </c>
      <c r="V52" s="23">
        <f t="shared" si="115"/>
        <v>0</v>
      </c>
      <c r="W52" s="23">
        <f t="shared" si="116"/>
        <v>0</v>
      </c>
    </row>
    <row r="53" spans="2:23" ht="26.25">
      <c r="B53" s="245"/>
      <c r="C53" s="239">
        <v>5</v>
      </c>
      <c r="D53" s="242" t="s">
        <v>135</v>
      </c>
      <c r="E53" s="242"/>
      <c r="F53" s="34">
        <f>+SUM(F54:F59)</f>
        <v>0</v>
      </c>
      <c r="G53" s="34">
        <f t="shared" ref="G53" si="117">+SUM(G54:G59)</f>
        <v>349995.79</v>
      </c>
      <c r="H53" s="34">
        <f>+SUM(H54:H59)</f>
        <v>349995.79</v>
      </c>
      <c r="I53" s="34">
        <f t="shared" ref="I53:T53" si="118">+SUM(I54:I59)</f>
        <v>0</v>
      </c>
      <c r="J53" s="34">
        <f t="shared" si="118"/>
        <v>0</v>
      </c>
      <c r="K53" s="34">
        <f t="shared" si="118"/>
        <v>0</v>
      </c>
      <c r="L53" s="34">
        <f t="shared" si="118"/>
        <v>0</v>
      </c>
      <c r="M53" s="34">
        <f t="shared" si="118"/>
        <v>0</v>
      </c>
      <c r="N53" s="34">
        <f t="shared" si="118"/>
        <v>0</v>
      </c>
      <c r="O53" s="34">
        <f t="shared" si="118"/>
        <v>0</v>
      </c>
      <c r="P53" s="34">
        <f t="shared" si="118"/>
        <v>137384.01999999999</v>
      </c>
      <c r="Q53" s="34">
        <f t="shared" si="118"/>
        <v>137384.01999999999</v>
      </c>
      <c r="R53" s="34">
        <f t="shared" si="118"/>
        <v>0</v>
      </c>
      <c r="S53" s="34">
        <f t="shared" si="118"/>
        <v>0</v>
      </c>
      <c r="T53" s="34">
        <f t="shared" si="118"/>
        <v>0</v>
      </c>
      <c r="U53" s="34">
        <f>+SUM(U54:U59)</f>
        <v>0</v>
      </c>
      <c r="V53" s="34">
        <f t="shared" ref="V53" si="119">+SUM(V54:V59)</f>
        <v>212611.77</v>
      </c>
      <c r="W53" s="34">
        <f t="shared" ref="W53" si="120">+SUM(W54:W59)</f>
        <v>212611.77</v>
      </c>
    </row>
    <row r="54" spans="2:23" ht="26.25">
      <c r="B54" s="245"/>
      <c r="C54" s="239"/>
      <c r="D54" s="21">
        <v>1000</v>
      </c>
      <c r="E54" s="22" t="s">
        <v>3</v>
      </c>
      <c r="F54" s="23">
        <v>0</v>
      </c>
      <c r="G54" s="23">
        <v>0</v>
      </c>
      <c r="H54" s="24">
        <f>+F54+G54</f>
        <v>0</v>
      </c>
      <c r="I54" s="25">
        <v>0</v>
      </c>
      <c r="J54" s="25">
        <v>0</v>
      </c>
      <c r="K54" s="24">
        <v>0</v>
      </c>
      <c r="L54" s="25">
        <v>0</v>
      </c>
      <c r="M54" s="25">
        <v>0</v>
      </c>
      <c r="N54" s="24">
        <v>0</v>
      </c>
      <c r="O54" s="25">
        <v>0</v>
      </c>
      <c r="P54" s="25">
        <v>0</v>
      </c>
      <c r="Q54" s="24">
        <v>0</v>
      </c>
      <c r="R54" s="25">
        <v>0</v>
      </c>
      <c r="S54" s="25">
        <v>0</v>
      </c>
      <c r="T54" s="24">
        <v>0</v>
      </c>
      <c r="U54" s="23">
        <f>+F54-I54-L54-O54-R54</f>
        <v>0</v>
      </c>
      <c r="V54" s="23">
        <f>+G54-J54-M54-P54-S54</f>
        <v>0</v>
      </c>
      <c r="W54" s="23">
        <f>+H54-K54-N54-Q54-T54</f>
        <v>0</v>
      </c>
    </row>
    <row r="55" spans="2:23" ht="26.25">
      <c r="B55" s="245"/>
      <c r="C55" s="239"/>
      <c r="D55" s="21">
        <v>2000</v>
      </c>
      <c r="E55" s="22" t="s">
        <v>8</v>
      </c>
      <c r="F55" s="26">
        <v>0</v>
      </c>
      <c r="G55" s="23">
        <v>0</v>
      </c>
      <c r="H55" s="24">
        <f t="shared" ref="H55:H59" si="121">+F55+G55</f>
        <v>0</v>
      </c>
      <c r="I55" s="25">
        <v>0</v>
      </c>
      <c r="J55" s="25">
        <v>0</v>
      </c>
      <c r="K55" s="24">
        <v>0</v>
      </c>
      <c r="L55" s="25">
        <v>0</v>
      </c>
      <c r="M55" s="25">
        <v>0</v>
      </c>
      <c r="N55" s="24">
        <v>0</v>
      </c>
      <c r="O55" s="25">
        <v>0</v>
      </c>
      <c r="P55" s="25">
        <v>0</v>
      </c>
      <c r="Q55" s="24">
        <v>0</v>
      </c>
      <c r="R55" s="25">
        <v>0</v>
      </c>
      <c r="S55" s="25">
        <v>0</v>
      </c>
      <c r="T55" s="24">
        <v>0</v>
      </c>
      <c r="U55" s="23">
        <f t="shared" ref="U55:U59" si="122">+F55-I55-L55-O55-R55</f>
        <v>0</v>
      </c>
      <c r="V55" s="23">
        <f t="shared" ref="V55:V59" si="123">+G55-J55-M55-P55-S55</f>
        <v>0</v>
      </c>
      <c r="W55" s="23">
        <f t="shared" ref="W55:W59" si="124">+H55-K55-N55-Q55-T55</f>
        <v>0</v>
      </c>
    </row>
    <row r="56" spans="2:23" ht="26.25">
      <c r="B56" s="245"/>
      <c r="C56" s="239"/>
      <c r="D56" s="21">
        <v>3000</v>
      </c>
      <c r="E56" s="22" t="s">
        <v>17</v>
      </c>
      <c r="F56" s="26">
        <v>0</v>
      </c>
      <c r="G56" s="23">
        <v>0</v>
      </c>
      <c r="H56" s="24">
        <f t="shared" si="121"/>
        <v>0</v>
      </c>
      <c r="I56" s="25">
        <v>0</v>
      </c>
      <c r="J56" s="25">
        <v>0</v>
      </c>
      <c r="K56" s="24">
        <v>0</v>
      </c>
      <c r="L56" s="25">
        <v>0</v>
      </c>
      <c r="M56" s="25">
        <v>0</v>
      </c>
      <c r="N56" s="24">
        <v>0</v>
      </c>
      <c r="O56" s="25">
        <v>0</v>
      </c>
      <c r="P56" s="25">
        <v>0</v>
      </c>
      <c r="Q56" s="24">
        <v>0</v>
      </c>
      <c r="R56" s="25">
        <v>0</v>
      </c>
      <c r="S56" s="25">
        <v>0</v>
      </c>
      <c r="T56" s="24">
        <v>0</v>
      </c>
      <c r="U56" s="23">
        <f t="shared" si="122"/>
        <v>0</v>
      </c>
      <c r="V56" s="23">
        <f t="shared" si="123"/>
        <v>0</v>
      </c>
      <c r="W56" s="23">
        <f t="shared" si="124"/>
        <v>0</v>
      </c>
    </row>
    <row r="57" spans="2:23" ht="26.25">
      <c r="B57" s="245"/>
      <c r="C57" s="239"/>
      <c r="D57" s="21">
        <v>4000</v>
      </c>
      <c r="E57" s="22" t="s">
        <v>29</v>
      </c>
      <c r="F57" s="26">
        <v>0</v>
      </c>
      <c r="G57" s="23">
        <v>0</v>
      </c>
      <c r="H57" s="24">
        <f t="shared" si="121"/>
        <v>0</v>
      </c>
      <c r="I57" s="25">
        <v>0</v>
      </c>
      <c r="J57" s="25">
        <v>0</v>
      </c>
      <c r="K57" s="24">
        <v>0</v>
      </c>
      <c r="L57" s="25">
        <v>0</v>
      </c>
      <c r="M57" s="25">
        <v>0</v>
      </c>
      <c r="N57" s="24">
        <v>0</v>
      </c>
      <c r="O57" s="25">
        <v>0</v>
      </c>
      <c r="P57" s="25">
        <v>0</v>
      </c>
      <c r="Q57" s="24">
        <v>0</v>
      </c>
      <c r="R57" s="25">
        <v>0</v>
      </c>
      <c r="S57" s="25">
        <v>0</v>
      </c>
      <c r="T57" s="24">
        <v>0</v>
      </c>
      <c r="U57" s="23">
        <f t="shared" si="122"/>
        <v>0</v>
      </c>
      <c r="V57" s="23">
        <f t="shared" si="123"/>
        <v>0</v>
      </c>
      <c r="W57" s="23">
        <f t="shared" si="124"/>
        <v>0</v>
      </c>
    </row>
    <row r="58" spans="2:23" ht="26.25">
      <c r="B58" s="245"/>
      <c r="C58" s="239"/>
      <c r="D58" s="21">
        <v>5000</v>
      </c>
      <c r="E58" s="22" t="s">
        <v>30</v>
      </c>
      <c r="F58" s="26">
        <v>0</v>
      </c>
      <c r="G58" s="23">
        <v>349995.79</v>
      </c>
      <c r="H58" s="24">
        <f t="shared" si="121"/>
        <v>349995.79</v>
      </c>
      <c r="I58" s="25">
        <v>0</v>
      </c>
      <c r="J58" s="25">
        <v>0</v>
      </c>
      <c r="K58" s="24">
        <f>+I58+J58</f>
        <v>0</v>
      </c>
      <c r="L58" s="25">
        <v>0</v>
      </c>
      <c r="M58" s="25">
        <v>0</v>
      </c>
      <c r="N58" s="24">
        <f>+L58+M58</f>
        <v>0</v>
      </c>
      <c r="O58" s="25">
        <v>0</v>
      </c>
      <c r="P58" s="25">
        <v>137384.01999999999</v>
      </c>
      <c r="Q58" s="24">
        <f>+O58+P58</f>
        <v>137384.01999999999</v>
      </c>
      <c r="R58" s="25">
        <v>0</v>
      </c>
      <c r="S58" s="25">
        <v>0</v>
      </c>
      <c r="T58" s="24">
        <v>0</v>
      </c>
      <c r="U58" s="23">
        <f t="shared" si="122"/>
        <v>0</v>
      </c>
      <c r="V58" s="23">
        <f t="shared" si="123"/>
        <v>212611.77</v>
      </c>
      <c r="W58" s="23">
        <f t="shared" si="124"/>
        <v>212611.77</v>
      </c>
    </row>
    <row r="59" spans="2:23" ht="27" thickBot="1">
      <c r="B59" s="245"/>
      <c r="C59" s="240"/>
      <c r="D59" s="29">
        <v>6000</v>
      </c>
      <c r="E59" s="30" t="s">
        <v>53</v>
      </c>
      <c r="F59" s="27">
        <v>0</v>
      </c>
      <c r="G59" s="28">
        <v>0</v>
      </c>
      <c r="H59" s="24">
        <f t="shared" si="121"/>
        <v>0</v>
      </c>
      <c r="I59" s="32">
        <v>0</v>
      </c>
      <c r="J59" s="32">
        <v>0</v>
      </c>
      <c r="K59" s="31">
        <v>0</v>
      </c>
      <c r="L59" s="32">
        <v>0</v>
      </c>
      <c r="M59" s="32">
        <v>0</v>
      </c>
      <c r="N59" s="31">
        <v>0</v>
      </c>
      <c r="O59" s="32">
        <v>0</v>
      </c>
      <c r="P59" s="32">
        <v>0</v>
      </c>
      <c r="Q59" s="31">
        <v>0</v>
      </c>
      <c r="R59" s="25">
        <v>0</v>
      </c>
      <c r="S59" s="25">
        <v>0</v>
      </c>
      <c r="T59" s="24">
        <v>0</v>
      </c>
      <c r="U59" s="23">
        <f t="shared" si="122"/>
        <v>0</v>
      </c>
      <c r="V59" s="23">
        <f t="shared" si="123"/>
        <v>0</v>
      </c>
      <c r="W59" s="23">
        <f t="shared" si="124"/>
        <v>0</v>
      </c>
    </row>
    <row r="60" spans="2:23" ht="26.25">
      <c r="B60" s="245"/>
      <c r="C60" s="239">
        <v>6</v>
      </c>
      <c r="D60" s="242" t="s">
        <v>78</v>
      </c>
      <c r="E60" s="242"/>
      <c r="F60" s="34">
        <f>+SUM(F61:F66)</f>
        <v>11413444.539999999</v>
      </c>
      <c r="G60" s="34">
        <f t="shared" ref="G60" si="125">+SUM(G61:G66)</f>
        <v>0</v>
      </c>
      <c r="H60" s="34">
        <f>+SUM(H61:H66)</f>
        <v>11413444.539999999</v>
      </c>
      <c r="I60" s="34">
        <f t="shared" ref="I60:T60" si="126">+SUM(I61:I66)</f>
        <v>3126686.18</v>
      </c>
      <c r="J60" s="34">
        <f t="shared" si="126"/>
        <v>0</v>
      </c>
      <c r="K60" s="34">
        <f t="shared" si="126"/>
        <v>3126686.18</v>
      </c>
      <c r="L60" s="34">
        <f t="shared" si="126"/>
        <v>0</v>
      </c>
      <c r="M60" s="34">
        <f t="shared" si="126"/>
        <v>0</v>
      </c>
      <c r="N60" s="34">
        <f t="shared" si="126"/>
        <v>0</v>
      </c>
      <c r="O60" s="34">
        <f t="shared" si="126"/>
        <v>3842590.9400000004</v>
      </c>
      <c r="P60" s="34">
        <f t="shared" si="126"/>
        <v>0</v>
      </c>
      <c r="Q60" s="34">
        <f t="shared" si="126"/>
        <v>3842590.9400000004</v>
      </c>
      <c r="R60" s="34">
        <f t="shared" si="126"/>
        <v>0</v>
      </c>
      <c r="S60" s="34">
        <f t="shared" si="126"/>
        <v>0</v>
      </c>
      <c r="T60" s="34">
        <f t="shared" si="126"/>
        <v>0</v>
      </c>
      <c r="U60" s="34">
        <f>+SUM(U61:U66)</f>
        <v>4444167.42</v>
      </c>
      <c r="V60" s="34">
        <f t="shared" ref="V60" si="127">+SUM(V61:V66)</f>
        <v>0</v>
      </c>
      <c r="W60" s="34">
        <f t="shared" ref="W60" si="128">+SUM(W61:W66)</f>
        <v>4444167.42</v>
      </c>
    </row>
    <row r="61" spans="2:23" ht="26.25">
      <c r="B61" s="245"/>
      <c r="C61" s="239"/>
      <c r="D61" s="21">
        <v>1000</v>
      </c>
      <c r="E61" s="22" t="s">
        <v>3</v>
      </c>
      <c r="F61" s="23">
        <v>0</v>
      </c>
      <c r="G61" s="23">
        <v>0</v>
      </c>
      <c r="H61" s="24">
        <f>+F61+G61</f>
        <v>0</v>
      </c>
      <c r="I61" s="25">
        <v>0</v>
      </c>
      <c r="J61" s="25">
        <v>0</v>
      </c>
      <c r="K61" s="24">
        <v>0</v>
      </c>
      <c r="L61" s="25">
        <v>0</v>
      </c>
      <c r="M61" s="25">
        <v>0</v>
      </c>
      <c r="N61" s="24">
        <v>0</v>
      </c>
      <c r="O61" s="25">
        <v>0</v>
      </c>
      <c r="P61" s="25">
        <v>0</v>
      </c>
      <c r="Q61" s="24">
        <f>+O61+P61</f>
        <v>0</v>
      </c>
      <c r="R61" s="25">
        <v>0</v>
      </c>
      <c r="S61" s="25">
        <v>0</v>
      </c>
      <c r="T61" s="24">
        <v>0</v>
      </c>
      <c r="U61" s="23">
        <f>+F61-I61-L61-O61-R61</f>
        <v>0</v>
      </c>
      <c r="V61" s="23">
        <f>+G61-J61-M61-P61-S61</f>
        <v>0</v>
      </c>
      <c r="W61" s="23">
        <f>+H61-K61-N61-Q61-T61</f>
        <v>0</v>
      </c>
    </row>
    <row r="62" spans="2:23" ht="26.25">
      <c r="B62" s="245"/>
      <c r="C62" s="239"/>
      <c r="D62" s="21">
        <v>2000</v>
      </c>
      <c r="E62" s="22" t="s">
        <v>8</v>
      </c>
      <c r="F62" s="26">
        <v>6565701.2000000002</v>
      </c>
      <c r="G62" s="23">
        <v>0</v>
      </c>
      <c r="H62" s="24">
        <f t="shared" ref="H62:H66" si="129">+F62+G62</f>
        <v>6565701.2000000002</v>
      </c>
      <c r="I62" s="25">
        <v>1847705.06</v>
      </c>
      <c r="J62" s="25">
        <v>0</v>
      </c>
      <c r="K62" s="24">
        <f>+I62+J62</f>
        <v>1847705.06</v>
      </c>
      <c r="L62" s="25">
        <v>0</v>
      </c>
      <c r="M62" s="25">
        <v>0</v>
      </c>
      <c r="N62" s="24">
        <f>+L62+M62</f>
        <v>0</v>
      </c>
      <c r="O62" s="25">
        <v>3408724.72</v>
      </c>
      <c r="P62" s="25">
        <v>0</v>
      </c>
      <c r="Q62" s="24">
        <f>+O62+P62</f>
        <v>3408724.72</v>
      </c>
      <c r="R62" s="25">
        <v>0</v>
      </c>
      <c r="S62" s="25">
        <v>0</v>
      </c>
      <c r="T62" s="24">
        <v>0</v>
      </c>
      <c r="U62" s="23">
        <f t="shared" ref="U62:U66" si="130">+F62-I62-L62-O62-R62</f>
        <v>1309271.4200000004</v>
      </c>
      <c r="V62" s="23">
        <f t="shared" ref="V62:V66" si="131">+G62-J62-M62-P62-S62</f>
        <v>0</v>
      </c>
      <c r="W62" s="23">
        <f t="shared" ref="W62:W66" si="132">+H62-K62-N62-Q62-T62</f>
        <v>1309271.4200000004</v>
      </c>
    </row>
    <row r="63" spans="2:23" ht="26.25">
      <c r="B63" s="245"/>
      <c r="C63" s="239"/>
      <c r="D63" s="21">
        <v>3000</v>
      </c>
      <c r="E63" s="22" t="s">
        <v>17</v>
      </c>
      <c r="F63" s="26">
        <v>4847743.34</v>
      </c>
      <c r="G63" s="23">
        <v>0</v>
      </c>
      <c r="H63" s="24">
        <f t="shared" si="129"/>
        <v>4847743.34</v>
      </c>
      <c r="I63" s="25">
        <v>1278981.1200000001</v>
      </c>
      <c r="J63" s="25">
        <v>0</v>
      </c>
      <c r="K63" s="24">
        <f>+I63+J63</f>
        <v>1278981.1200000001</v>
      </c>
      <c r="L63" s="25">
        <v>0</v>
      </c>
      <c r="M63" s="25">
        <v>0</v>
      </c>
      <c r="N63" s="24">
        <v>0</v>
      </c>
      <c r="O63" s="25">
        <v>433866.22</v>
      </c>
      <c r="P63" s="25">
        <v>0</v>
      </c>
      <c r="Q63" s="24">
        <f t="shared" ref="Q63:Q66" si="133">+O63+P63</f>
        <v>433866.22</v>
      </c>
      <c r="R63" s="25">
        <v>0</v>
      </c>
      <c r="S63" s="25">
        <v>0</v>
      </c>
      <c r="T63" s="24">
        <v>0</v>
      </c>
      <c r="U63" s="23">
        <f t="shared" si="130"/>
        <v>3134896</v>
      </c>
      <c r="V63" s="23">
        <f t="shared" si="131"/>
        <v>0</v>
      </c>
      <c r="W63" s="23">
        <f t="shared" si="132"/>
        <v>3134896</v>
      </c>
    </row>
    <row r="64" spans="2:23" ht="26.25">
      <c r="B64" s="245"/>
      <c r="C64" s="239"/>
      <c r="D64" s="21">
        <v>4000</v>
      </c>
      <c r="E64" s="22" t="s">
        <v>29</v>
      </c>
      <c r="F64" s="26">
        <v>0</v>
      </c>
      <c r="G64" s="23">
        <v>0</v>
      </c>
      <c r="H64" s="24">
        <f t="shared" si="129"/>
        <v>0</v>
      </c>
      <c r="I64" s="25">
        <v>0</v>
      </c>
      <c r="J64" s="25">
        <v>0</v>
      </c>
      <c r="K64" s="24">
        <v>0</v>
      </c>
      <c r="L64" s="25">
        <v>0</v>
      </c>
      <c r="M64" s="25">
        <v>0</v>
      </c>
      <c r="N64" s="24">
        <v>0</v>
      </c>
      <c r="O64" s="25">
        <v>0</v>
      </c>
      <c r="P64" s="25">
        <v>0</v>
      </c>
      <c r="Q64" s="24">
        <f t="shared" si="133"/>
        <v>0</v>
      </c>
      <c r="R64" s="25">
        <v>0</v>
      </c>
      <c r="S64" s="25">
        <v>0</v>
      </c>
      <c r="T64" s="24">
        <v>0</v>
      </c>
      <c r="U64" s="23">
        <f t="shared" si="130"/>
        <v>0</v>
      </c>
      <c r="V64" s="23">
        <f t="shared" si="131"/>
        <v>0</v>
      </c>
      <c r="W64" s="23">
        <f t="shared" si="132"/>
        <v>0</v>
      </c>
    </row>
    <row r="65" spans="2:23" ht="26.25">
      <c r="B65" s="245"/>
      <c r="C65" s="239"/>
      <c r="D65" s="21">
        <v>5000</v>
      </c>
      <c r="E65" s="22" t="s">
        <v>30</v>
      </c>
      <c r="F65" s="26">
        <v>0</v>
      </c>
      <c r="G65" s="23">
        <v>0</v>
      </c>
      <c r="H65" s="24">
        <f t="shared" si="129"/>
        <v>0</v>
      </c>
      <c r="I65" s="25">
        <v>0</v>
      </c>
      <c r="J65" s="25">
        <v>0</v>
      </c>
      <c r="K65" s="24">
        <f>+I65+J65</f>
        <v>0</v>
      </c>
      <c r="L65" s="25">
        <v>0</v>
      </c>
      <c r="M65" s="25">
        <v>0</v>
      </c>
      <c r="N65" s="24">
        <v>0</v>
      </c>
      <c r="O65" s="25">
        <v>0</v>
      </c>
      <c r="P65" s="25">
        <v>0</v>
      </c>
      <c r="Q65" s="24">
        <f t="shared" si="133"/>
        <v>0</v>
      </c>
      <c r="R65" s="25">
        <v>0</v>
      </c>
      <c r="S65" s="25">
        <v>0</v>
      </c>
      <c r="T65" s="24">
        <v>0</v>
      </c>
      <c r="U65" s="23">
        <f t="shared" si="130"/>
        <v>0</v>
      </c>
      <c r="V65" s="23">
        <f t="shared" si="131"/>
        <v>0</v>
      </c>
      <c r="W65" s="23">
        <f t="shared" si="132"/>
        <v>0</v>
      </c>
    </row>
    <row r="66" spans="2:23" ht="27" thickBot="1">
      <c r="B66" s="245"/>
      <c r="C66" s="240"/>
      <c r="D66" s="29">
        <v>6000</v>
      </c>
      <c r="E66" s="30" t="s">
        <v>53</v>
      </c>
      <c r="F66" s="27">
        <v>0</v>
      </c>
      <c r="G66" s="28">
        <v>0</v>
      </c>
      <c r="H66" s="24">
        <f t="shared" si="129"/>
        <v>0</v>
      </c>
      <c r="I66" s="32">
        <v>0</v>
      </c>
      <c r="J66" s="32">
        <v>0</v>
      </c>
      <c r="K66" s="31">
        <v>0</v>
      </c>
      <c r="L66" s="32">
        <v>0</v>
      </c>
      <c r="M66" s="32">
        <v>0</v>
      </c>
      <c r="N66" s="31">
        <v>0</v>
      </c>
      <c r="O66" s="32">
        <v>0</v>
      </c>
      <c r="P66" s="32">
        <v>0</v>
      </c>
      <c r="Q66" s="24">
        <f t="shared" si="133"/>
        <v>0</v>
      </c>
      <c r="R66" s="25">
        <v>0</v>
      </c>
      <c r="S66" s="25">
        <v>0</v>
      </c>
      <c r="T66" s="24">
        <v>0</v>
      </c>
      <c r="U66" s="23">
        <f t="shared" si="130"/>
        <v>0</v>
      </c>
      <c r="V66" s="23">
        <f t="shared" si="131"/>
        <v>0</v>
      </c>
      <c r="W66" s="23">
        <f t="shared" si="132"/>
        <v>0</v>
      </c>
    </row>
    <row r="67" spans="2:23" ht="26.25">
      <c r="B67" s="245"/>
      <c r="C67" s="239">
        <v>7</v>
      </c>
      <c r="D67" s="242" t="s">
        <v>83</v>
      </c>
      <c r="E67" s="242"/>
      <c r="F67" s="34">
        <f>+SUM(F68:F73)</f>
        <v>0</v>
      </c>
      <c r="G67" s="34">
        <f t="shared" ref="G67" si="134">+SUM(G68:G73)</f>
        <v>0</v>
      </c>
      <c r="H67" s="34">
        <f>+SUM(H68:H73)</f>
        <v>0</v>
      </c>
      <c r="I67" s="34">
        <f t="shared" ref="I67:T67" si="135">+SUM(I68:I73)</f>
        <v>0</v>
      </c>
      <c r="J67" s="34">
        <f t="shared" si="135"/>
        <v>0</v>
      </c>
      <c r="K67" s="34">
        <f t="shared" si="135"/>
        <v>0</v>
      </c>
      <c r="L67" s="34">
        <f t="shared" si="135"/>
        <v>0</v>
      </c>
      <c r="M67" s="34">
        <f t="shared" si="135"/>
        <v>0</v>
      </c>
      <c r="N67" s="34">
        <f t="shared" si="135"/>
        <v>0</v>
      </c>
      <c r="O67" s="34">
        <f t="shared" si="135"/>
        <v>0</v>
      </c>
      <c r="P67" s="34">
        <f t="shared" si="135"/>
        <v>0</v>
      </c>
      <c r="Q67" s="34">
        <f t="shared" si="135"/>
        <v>0</v>
      </c>
      <c r="R67" s="34">
        <f t="shared" si="135"/>
        <v>0</v>
      </c>
      <c r="S67" s="34">
        <f t="shared" si="135"/>
        <v>0</v>
      </c>
      <c r="T67" s="34">
        <f t="shared" si="135"/>
        <v>0</v>
      </c>
      <c r="U67" s="34">
        <f>+SUM(U68:U73)</f>
        <v>0</v>
      </c>
      <c r="V67" s="34">
        <f t="shared" ref="V67" si="136">+SUM(V68:V73)</f>
        <v>0</v>
      </c>
      <c r="W67" s="34">
        <f t="shared" ref="W67" si="137">+SUM(W68:W73)</f>
        <v>0</v>
      </c>
    </row>
    <row r="68" spans="2:23" ht="26.25">
      <c r="B68" s="245"/>
      <c r="C68" s="239"/>
      <c r="D68" s="21">
        <v>1000</v>
      </c>
      <c r="E68" s="22" t="s">
        <v>3</v>
      </c>
      <c r="F68" s="23">
        <v>0</v>
      </c>
      <c r="G68" s="23">
        <v>0</v>
      </c>
      <c r="H68" s="24">
        <f>+F68+G68</f>
        <v>0</v>
      </c>
      <c r="I68" s="25">
        <v>0</v>
      </c>
      <c r="J68" s="25">
        <v>0</v>
      </c>
      <c r="K68" s="24">
        <v>0</v>
      </c>
      <c r="L68" s="25">
        <v>0</v>
      </c>
      <c r="M68" s="25">
        <v>0</v>
      </c>
      <c r="N68" s="24">
        <v>0</v>
      </c>
      <c r="O68" s="25">
        <v>0</v>
      </c>
      <c r="P68" s="25">
        <v>0</v>
      </c>
      <c r="Q68" s="24">
        <v>0</v>
      </c>
      <c r="R68" s="25">
        <v>0</v>
      </c>
      <c r="S68" s="25">
        <v>0</v>
      </c>
      <c r="T68" s="24">
        <v>0</v>
      </c>
      <c r="U68" s="23">
        <f>+F68-I68-L68-O68-R68</f>
        <v>0</v>
      </c>
      <c r="V68" s="23">
        <f>+G68-J68-M68-P68-S68</f>
        <v>0</v>
      </c>
      <c r="W68" s="23">
        <f>+H68-K68-N68-Q68-T68</f>
        <v>0</v>
      </c>
    </row>
    <row r="69" spans="2:23" ht="26.25">
      <c r="B69" s="245"/>
      <c r="C69" s="239"/>
      <c r="D69" s="21">
        <v>2000</v>
      </c>
      <c r="E69" s="22" t="s">
        <v>8</v>
      </c>
      <c r="F69" s="26">
        <v>0</v>
      </c>
      <c r="G69" s="23">
        <v>0</v>
      </c>
      <c r="H69" s="24">
        <f t="shared" ref="H69:H73" si="138">+F69+G69</f>
        <v>0</v>
      </c>
      <c r="I69" s="25">
        <v>0</v>
      </c>
      <c r="J69" s="25">
        <v>0</v>
      </c>
      <c r="K69" s="24">
        <v>0</v>
      </c>
      <c r="L69" s="25">
        <v>0</v>
      </c>
      <c r="M69" s="25">
        <v>0</v>
      </c>
      <c r="N69" s="24">
        <v>0</v>
      </c>
      <c r="O69" s="25">
        <v>0</v>
      </c>
      <c r="P69" s="25">
        <v>0</v>
      </c>
      <c r="Q69" s="24">
        <v>0</v>
      </c>
      <c r="R69" s="25">
        <v>0</v>
      </c>
      <c r="S69" s="25">
        <v>0</v>
      </c>
      <c r="T69" s="24">
        <v>0</v>
      </c>
      <c r="U69" s="23">
        <f t="shared" ref="U69:U73" si="139">+F69-I69-L69-O69-R69</f>
        <v>0</v>
      </c>
      <c r="V69" s="23">
        <f t="shared" ref="V69:V73" si="140">+G69-J69-M69-P69-S69</f>
        <v>0</v>
      </c>
      <c r="W69" s="23">
        <f t="shared" ref="W69:W73" si="141">+H69-K69-N69-Q69-T69</f>
        <v>0</v>
      </c>
    </row>
    <row r="70" spans="2:23" ht="26.25">
      <c r="B70" s="245"/>
      <c r="C70" s="239"/>
      <c r="D70" s="21">
        <v>3000</v>
      </c>
      <c r="E70" s="22" t="s">
        <v>17</v>
      </c>
      <c r="F70" s="26">
        <v>0</v>
      </c>
      <c r="G70" s="23">
        <v>0</v>
      </c>
      <c r="H70" s="24">
        <f t="shared" si="138"/>
        <v>0</v>
      </c>
      <c r="I70" s="25">
        <v>0</v>
      </c>
      <c r="J70" s="25">
        <v>0</v>
      </c>
      <c r="K70" s="24">
        <v>0</v>
      </c>
      <c r="L70" s="25">
        <v>0</v>
      </c>
      <c r="M70" s="25">
        <v>0</v>
      </c>
      <c r="N70" s="24">
        <v>0</v>
      </c>
      <c r="O70" s="25">
        <v>0</v>
      </c>
      <c r="P70" s="25">
        <v>0</v>
      </c>
      <c r="Q70" s="24">
        <v>0</v>
      </c>
      <c r="R70" s="25">
        <v>0</v>
      </c>
      <c r="S70" s="25">
        <v>0</v>
      </c>
      <c r="T70" s="24">
        <v>0</v>
      </c>
      <c r="U70" s="23">
        <f t="shared" si="139"/>
        <v>0</v>
      </c>
      <c r="V70" s="23">
        <f t="shared" si="140"/>
        <v>0</v>
      </c>
      <c r="W70" s="23">
        <f t="shared" si="141"/>
        <v>0</v>
      </c>
    </row>
    <row r="71" spans="2:23" ht="26.25">
      <c r="B71" s="245"/>
      <c r="C71" s="239"/>
      <c r="D71" s="21">
        <v>4000</v>
      </c>
      <c r="E71" s="22" t="s">
        <v>29</v>
      </c>
      <c r="F71" s="26">
        <v>0</v>
      </c>
      <c r="G71" s="23">
        <v>0</v>
      </c>
      <c r="H71" s="24">
        <f t="shared" si="138"/>
        <v>0</v>
      </c>
      <c r="I71" s="25">
        <v>0</v>
      </c>
      <c r="J71" s="25">
        <v>0</v>
      </c>
      <c r="K71" s="24">
        <v>0</v>
      </c>
      <c r="L71" s="25">
        <v>0</v>
      </c>
      <c r="M71" s="25">
        <v>0</v>
      </c>
      <c r="N71" s="24">
        <v>0</v>
      </c>
      <c r="O71" s="25">
        <v>0</v>
      </c>
      <c r="P71" s="25">
        <v>0</v>
      </c>
      <c r="Q71" s="24">
        <v>0</v>
      </c>
      <c r="R71" s="25">
        <v>0</v>
      </c>
      <c r="S71" s="25">
        <v>0</v>
      </c>
      <c r="T71" s="24">
        <v>0</v>
      </c>
      <c r="U71" s="23">
        <f t="shared" si="139"/>
        <v>0</v>
      </c>
      <c r="V71" s="23">
        <f t="shared" si="140"/>
        <v>0</v>
      </c>
      <c r="W71" s="23">
        <f t="shared" si="141"/>
        <v>0</v>
      </c>
    </row>
    <row r="72" spans="2:23" ht="26.25">
      <c r="B72" s="245"/>
      <c r="C72" s="239"/>
      <c r="D72" s="21">
        <v>5000</v>
      </c>
      <c r="E72" s="22" t="s">
        <v>30</v>
      </c>
      <c r="F72" s="26">
        <v>0</v>
      </c>
      <c r="G72" s="23">
        <v>0</v>
      </c>
      <c r="H72" s="24">
        <f t="shared" si="138"/>
        <v>0</v>
      </c>
      <c r="I72" s="25">
        <v>0</v>
      </c>
      <c r="J72" s="25">
        <v>0</v>
      </c>
      <c r="K72" s="24">
        <f>+I72+J72</f>
        <v>0</v>
      </c>
      <c r="L72" s="25">
        <v>0</v>
      </c>
      <c r="M72" s="25">
        <v>0</v>
      </c>
      <c r="N72" s="24">
        <v>0</v>
      </c>
      <c r="O72" s="25">
        <v>0</v>
      </c>
      <c r="P72" s="25">
        <v>0</v>
      </c>
      <c r="Q72" s="24">
        <v>0</v>
      </c>
      <c r="R72" s="25">
        <v>0</v>
      </c>
      <c r="S72" s="25">
        <v>0</v>
      </c>
      <c r="T72" s="24">
        <v>0</v>
      </c>
      <c r="U72" s="23">
        <f t="shared" si="139"/>
        <v>0</v>
      </c>
      <c r="V72" s="23">
        <f t="shared" si="140"/>
        <v>0</v>
      </c>
      <c r="W72" s="23">
        <f t="shared" si="141"/>
        <v>0</v>
      </c>
    </row>
    <row r="73" spans="2:23" ht="27" thickBot="1">
      <c r="B73" s="248"/>
      <c r="C73" s="240"/>
      <c r="D73" s="29">
        <v>6000</v>
      </c>
      <c r="E73" s="30" t="s">
        <v>53</v>
      </c>
      <c r="F73" s="27">
        <v>0</v>
      </c>
      <c r="G73" s="28">
        <v>0</v>
      </c>
      <c r="H73" s="24">
        <f t="shared" si="138"/>
        <v>0</v>
      </c>
      <c r="I73" s="32">
        <v>0</v>
      </c>
      <c r="J73" s="32">
        <v>0</v>
      </c>
      <c r="K73" s="31">
        <v>0</v>
      </c>
      <c r="L73" s="32">
        <v>0</v>
      </c>
      <c r="M73" s="32">
        <v>0</v>
      </c>
      <c r="N73" s="31">
        <v>0</v>
      </c>
      <c r="O73" s="32">
        <v>0</v>
      </c>
      <c r="P73" s="32">
        <v>0</v>
      </c>
      <c r="Q73" s="31">
        <v>0</v>
      </c>
      <c r="R73" s="25">
        <v>0</v>
      </c>
      <c r="S73" s="25">
        <v>0</v>
      </c>
      <c r="T73" s="24">
        <v>0</v>
      </c>
      <c r="U73" s="23">
        <f t="shared" si="139"/>
        <v>0</v>
      </c>
      <c r="V73" s="23">
        <f t="shared" si="140"/>
        <v>0</v>
      </c>
      <c r="W73" s="23">
        <f t="shared" si="141"/>
        <v>0</v>
      </c>
    </row>
    <row r="74" spans="2:23" ht="26.25">
      <c r="B74" s="249">
        <v>4</v>
      </c>
      <c r="C74" s="243" t="s">
        <v>2</v>
      </c>
      <c r="D74" s="243"/>
      <c r="E74" s="243"/>
      <c r="F74" s="33">
        <f>+F75+F82+F89</f>
        <v>0</v>
      </c>
      <c r="G74" s="33">
        <f t="shared" ref="G74:W74" si="142">+G75+G82+G89</f>
        <v>16965125.5</v>
      </c>
      <c r="H74" s="33">
        <f t="shared" si="142"/>
        <v>16965125.5</v>
      </c>
      <c r="I74" s="33">
        <f t="shared" si="142"/>
        <v>0</v>
      </c>
      <c r="J74" s="33">
        <f t="shared" si="142"/>
        <v>1039802.14</v>
      </c>
      <c r="K74" s="33">
        <f t="shared" si="142"/>
        <v>1039802.14</v>
      </c>
      <c r="L74" s="33">
        <f t="shared" si="142"/>
        <v>0</v>
      </c>
      <c r="M74" s="33">
        <f t="shared" si="142"/>
        <v>0</v>
      </c>
      <c r="N74" s="33">
        <f t="shared" si="142"/>
        <v>0</v>
      </c>
      <c r="O74" s="33">
        <f t="shared" si="142"/>
        <v>0</v>
      </c>
      <c r="P74" s="33">
        <f t="shared" si="142"/>
        <v>8688611.3300000001</v>
      </c>
      <c r="Q74" s="33">
        <f t="shared" si="142"/>
        <v>8688611.3300000001</v>
      </c>
      <c r="R74" s="33">
        <f t="shared" si="142"/>
        <v>0</v>
      </c>
      <c r="S74" s="33">
        <f t="shared" si="142"/>
        <v>0</v>
      </c>
      <c r="T74" s="33">
        <f t="shared" si="142"/>
        <v>0</v>
      </c>
      <c r="U74" s="33">
        <f t="shared" si="142"/>
        <v>0</v>
      </c>
      <c r="V74" s="33">
        <f t="shared" si="142"/>
        <v>7236712.0299999993</v>
      </c>
      <c r="W74" s="33">
        <f t="shared" si="142"/>
        <v>7236712.0299999993</v>
      </c>
    </row>
    <row r="75" spans="2:23" ht="26.25">
      <c r="B75" s="229"/>
      <c r="C75" s="239">
        <v>1</v>
      </c>
      <c r="D75" s="242" t="s">
        <v>46</v>
      </c>
      <c r="E75" s="242"/>
      <c r="F75" s="34">
        <f>+SUM(F76:F81)</f>
        <v>0</v>
      </c>
      <c r="G75" s="34">
        <f t="shared" ref="G75" si="143">+SUM(G76:G81)</f>
        <v>12854078.24</v>
      </c>
      <c r="H75" s="34">
        <f>+SUM(H76:H81)</f>
        <v>12854078.24</v>
      </c>
      <c r="I75" s="34">
        <f t="shared" ref="I75" si="144">+SUM(I76:I81)</f>
        <v>0</v>
      </c>
      <c r="J75" s="34">
        <f t="shared" ref="J75" si="145">+SUM(J76:J81)</f>
        <v>470766</v>
      </c>
      <c r="K75" s="34">
        <f t="shared" ref="K75" si="146">+SUM(K76:K81)</f>
        <v>470766</v>
      </c>
      <c r="L75" s="34">
        <f t="shared" ref="L75" si="147">+SUM(L76:L81)</f>
        <v>0</v>
      </c>
      <c r="M75" s="34">
        <f t="shared" ref="M75" si="148">+SUM(M76:M81)</f>
        <v>0</v>
      </c>
      <c r="N75" s="34">
        <f t="shared" ref="N75" si="149">+SUM(N76:N81)</f>
        <v>0</v>
      </c>
      <c r="O75" s="34">
        <f t="shared" ref="O75" si="150">+SUM(O76:O81)</f>
        <v>0</v>
      </c>
      <c r="P75" s="34">
        <f t="shared" ref="P75" si="151">+SUM(P76:P81)</f>
        <v>6639638.2300000004</v>
      </c>
      <c r="Q75" s="34">
        <f t="shared" ref="Q75" si="152">+SUM(Q76:Q81)</f>
        <v>6639638.2300000004</v>
      </c>
      <c r="R75" s="34">
        <f t="shared" ref="R75" si="153">+SUM(R76:R81)</f>
        <v>0</v>
      </c>
      <c r="S75" s="34">
        <f t="shared" ref="S75" si="154">+SUM(S76:S81)</f>
        <v>0</v>
      </c>
      <c r="T75" s="34">
        <f t="shared" ref="T75" si="155">+SUM(T76:T81)</f>
        <v>0</v>
      </c>
      <c r="U75" s="34">
        <f t="shared" ref="U75" si="156">+SUM(U76:U81)</f>
        <v>0</v>
      </c>
      <c r="V75" s="34">
        <f t="shared" ref="V75" si="157">+SUM(V76:V81)</f>
        <v>5743674.0099999998</v>
      </c>
      <c r="W75" s="34">
        <f t="shared" ref="W75" si="158">+SUM(W76:W81)</f>
        <v>5743674.0099999998</v>
      </c>
    </row>
    <row r="76" spans="2:23" ht="26.25">
      <c r="B76" s="229"/>
      <c r="C76" s="239"/>
      <c r="D76" s="21">
        <v>1000</v>
      </c>
      <c r="E76" s="22" t="s">
        <v>3</v>
      </c>
      <c r="F76" s="23">
        <v>0</v>
      </c>
      <c r="G76" s="23">
        <v>11206197.24</v>
      </c>
      <c r="H76" s="24">
        <f>+F76+G76</f>
        <v>11206197.24</v>
      </c>
      <c r="I76" s="25">
        <v>0</v>
      </c>
      <c r="J76" s="25">
        <v>470766</v>
      </c>
      <c r="K76" s="24">
        <f>+J76+I76</f>
        <v>470766</v>
      </c>
      <c r="L76" s="25">
        <v>0</v>
      </c>
      <c r="M76" s="25">
        <v>0</v>
      </c>
      <c r="N76" s="24">
        <v>0</v>
      </c>
      <c r="O76" s="25">
        <v>0</v>
      </c>
      <c r="P76" s="25">
        <v>5062619.4000000004</v>
      </c>
      <c r="Q76" s="24">
        <f>+O76+P76</f>
        <v>5062619.4000000004</v>
      </c>
      <c r="R76" s="25">
        <v>0</v>
      </c>
      <c r="S76" s="25">
        <v>0</v>
      </c>
      <c r="T76" s="24">
        <v>0</v>
      </c>
      <c r="U76" s="23">
        <f>+F76-I76-L76-O76-R76</f>
        <v>0</v>
      </c>
      <c r="V76" s="23">
        <f>+G76-J76-M76-P76-S76</f>
        <v>5672811.8399999999</v>
      </c>
      <c r="W76" s="23">
        <f>+H76-K76-N76-Q76-T76</f>
        <v>5672811.8399999999</v>
      </c>
    </row>
    <row r="77" spans="2:23" ht="26.25">
      <c r="B77" s="229"/>
      <c r="C77" s="239"/>
      <c r="D77" s="21">
        <v>2000</v>
      </c>
      <c r="E77" s="22" t="s">
        <v>8</v>
      </c>
      <c r="F77" s="26">
        <v>0</v>
      </c>
      <c r="G77" s="23">
        <v>64264</v>
      </c>
      <c r="H77" s="24">
        <f t="shared" ref="H77:H81" si="159">+F77+G77</f>
        <v>64264</v>
      </c>
      <c r="I77" s="25">
        <v>0</v>
      </c>
      <c r="J77" s="25">
        <v>0</v>
      </c>
      <c r="K77" s="24">
        <v>0</v>
      </c>
      <c r="L77" s="25">
        <v>0</v>
      </c>
      <c r="M77" s="25">
        <v>0</v>
      </c>
      <c r="N77" s="24">
        <v>0</v>
      </c>
      <c r="O77" s="25">
        <v>0</v>
      </c>
      <c r="P77" s="25">
        <v>64264</v>
      </c>
      <c r="Q77" s="24">
        <f t="shared" ref="Q77:Q81" si="160">+O77+P77</f>
        <v>64264</v>
      </c>
      <c r="R77" s="25">
        <v>0</v>
      </c>
      <c r="S77" s="25">
        <v>0</v>
      </c>
      <c r="T77" s="24">
        <v>0</v>
      </c>
      <c r="U77" s="23">
        <f t="shared" ref="U77:U81" si="161">+F77-I77-L77-O77-R77</f>
        <v>0</v>
      </c>
      <c r="V77" s="23">
        <f t="shared" ref="V77:V81" si="162">+G77-J77-M77-P77-S77</f>
        <v>0</v>
      </c>
      <c r="W77" s="23">
        <f t="shared" ref="W77:W81" si="163">+H77-K77-N77-Q77-T77</f>
        <v>0</v>
      </c>
    </row>
    <row r="78" spans="2:23" ht="26.25">
      <c r="B78" s="229"/>
      <c r="C78" s="239"/>
      <c r="D78" s="21">
        <v>3000</v>
      </c>
      <c r="E78" s="22" t="s">
        <v>17</v>
      </c>
      <c r="F78" s="26">
        <v>0</v>
      </c>
      <c r="G78" s="23">
        <v>0</v>
      </c>
      <c r="H78" s="24">
        <f t="shared" si="159"/>
        <v>0</v>
      </c>
      <c r="I78" s="25">
        <v>0</v>
      </c>
      <c r="J78" s="25">
        <v>0</v>
      </c>
      <c r="K78" s="24">
        <v>0</v>
      </c>
      <c r="L78" s="25">
        <v>0</v>
      </c>
      <c r="M78" s="25">
        <v>0</v>
      </c>
      <c r="N78" s="24">
        <v>0</v>
      </c>
      <c r="O78" s="25">
        <v>0</v>
      </c>
      <c r="P78" s="25">
        <v>0</v>
      </c>
      <c r="Q78" s="24">
        <f t="shared" si="160"/>
        <v>0</v>
      </c>
      <c r="R78" s="25">
        <v>0</v>
      </c>
      <c r="S78" s="25">
        <v>0</v>
      </c>
      <c r="T78" s="24">
        <v>0</v>
      </c>
      <c r="U78" s="23">
        <f t="shared" si="161"/>
        <v>0</v>
      </c>
      <c r="V78" s="23">
        <f t="shared" si="162"/>
        <v>0</v>
      </c>
      <c r="W78" s="23">
        <f t="shared" si="163"/>
        <v>0</v>
      </c>
    </row>
    <row r="79" spans="2:23" ht="26.25">
      <c r="B79" s="229"/>
      <c r="C79" s="239"/>
      <c r="D79" s="21">
        <v>4000</v>
      </c>
      <c r="E79" s="22" t="s">
        <v>29</v>
      </c>
      <c r="F79" s="26">
        <v>0</v>
      </c>
      <c r="G79" s="23">
        <v>0</v>
      </c>
      <c r="H79" s="24">
        <f t="shared" si="159"/>
        <v>0</v>
      </c>
      <c r="I79" s="25">
        <v>0</v>
      </c>
      <c r="J79" s="25">
        <v>0</v>
      </c>
      <c r="K79" s="24">
        <v>0</v>
      </c>
      <c r="L79" s="25">
        <v>0</v>
      </c>
      <c r="M79" s="25">
        <v>0</v>
      </c>
      <c r="N79" s="24">
        <v>0</v>
      </c>
      <c r="O79" s="25">
        <v>0</v>
      </c>
      <c r="P79" s="25">
        <v>0</v>
      </c>
      <c r="Q79" s="24">
        <f t="shared" si="160"/>
        <v>0</v>
      </c>
      <c r="R79" s="25">
        <v>0</v>
      </c>
      <c r="S79" s="25">
        <v>0</v>
      </c>
      <c r="T79" s="24">
        <v>0</v>
      </c>
      <c r="U79" s="23">
        <f t="shared" si="161"/>
        <v>0</v>
      </c>
      <c r="V79" s="23">
        <f t="shared" si="162"/>
        <v>0</v>
      </c>
      <c r="W79" s="23">
        <f t="shared" si="163"/>
        <v>0</v>
      </c>
    </row>
    <row r="80" spans="2:23" ht="26.25">
      <c r="B80" s="229"/>
      <c r="C80" s="239"/>
      <c r="D80" s="21">
        <v>5000</v>
      </c>
      <c r="E80" s="22" t="s">
        <v>30</v>
      </c>
      <c r="F80" s="26">
        <v>0</v>
      </c>
      <c r="G80" s="23">
        <v>1583617</v>
      </c>
      <c r="H80" s="24">
        <f t="shared" si="159"/>
        <v>1583617</v>
      </c>
      <c r="I80" s="25">
        <v>0</v>
      </c>
      <c r="J80" s="25">
        <v>0</v>
      </c>
      <c r="K80" s="24">
        <f>+I80+J80</f>
        <v>0</v>
      </c>
      <c r="L80" s="25">
        <v>0</v>
      </c>
      <c r="M80" s="25">
        <v>0</v>
      </c>
      <c r="N80" s="24">
        <f>+M80+L80</f>
        <v>0</v>
      </c>
      <c r="O80" s="25">
        <v>0</v>
      </c>
      <c r="P80" s="25">
        <v>1512754.83</v>
      </c>
      <c r="Q80" s="24">
        <f t="shared" si="160"/>
        <v>1512754.83</v>
      </c>
      <c r="R80" s="25">
        <v>0</v>
      </c>
      <c r="S80" s="25">
        <v>0</v>
      </c>
      <c r="T80" s="24">
        <v>0</v>
      </c>
      <c r="U80" s="23">
        <f t="shared" si="161"/>
        <v>0</v>
      </c>
      <c r="V80" s="23">
        <f t="shared" si="162"/>
        <v>70862.169999999925</v>
      </c>
      <c r="W80" s="23">
        <f t="shared" si="163"/>
        <v>70862.169999999925</v>
      </c>
    </row>
    <row r="81" spans="2:23" ht="27" thickBot="1">
      <c r="B81" s="229"/>
      <c r="C81" s="239"/>
      <c r="D81" s="21">
        <v>6000</v>
      </c>
      <c r="E81" s="22" t="s">
        <v>53</v>
      </c>
      <c r="F81" s="27">
        <v>0</v>
      </c>
      <c r="G81" s="28">
        <v>0</v>
      </c>
      <c r="H81" s="24">
        <f t="shared" si="159"/>
        <v>0</v>
      </c>
      <c r="I81" s="32">
        <v>0</v>
      </c>
      <c r="J81" s="32">
        <v>0</v>
      </c>
      <c r="K81" s="24">
        <f>+I81+J81</f>
        <v>0</v>
      </c>
      <c r="L81" s="32">
        <v>0</v>
      </c>
      <c r="M81" s="32">
        <v>0</v>
      </c>
      <c r="N81" s="31">
        <v>0</v>
      </c>
      <c r="O81" s="32">
        <v>0</v>
      </c>
      <c r="P81" s="32">
        <v>0</v>
      </c>
      <c r="Q81" s="24">
        <f t="shared" si="160"/>
        <v>0</v>
      </c>
      <c r="R81" s="25">
        <v>0</v>
      </c>
      <c r="S81" s="25">
        <v>0</v>
      </c>
      <c r="T81" s="24">
        <v>0</v>
      </c>
      <c r="U81" s="23">
        <f t="shared" si="161"/>
        <v>0</v>
      </c>
      <c r="V81" s="23">
        <f t="shared" si="162"/>
        <v>0</v>
      </c>
      <c r="W81" s="23">
        <f t="shared" si="163"/>
        <v>0</v>
      </c>
    </row>
    <row r="82" spans="2:23" ht="26.25">
      <c r="B82" s="229"/>
      <c r="C82" s="239">
        <v>2</v>
      </c>
      <c r="D82" s="241" t="s">
        <v>2</v>
      </c>
      <c r="E82" s="241"/>
      <c r="F82" s="34">
        <f>+SUM(F83:F88)</f>
        <v>0</v>
      </c>
      <c r="G82" s="34">
        <f t="shared" ref="G82" si="164">+SUM(G83:G88)</f>
        <v>3861047.26</v>
      </c>
      <c r="H82" s="34">
        <f>+SUM(H83:H88)</f>
        <v>3861047.26</v>
      </c>
      <c r="I82" s="34">
        <f t="shared" ref="I82" si="165">+SUM(I83:I88)</f>
        <v>0</v>
      </c>
      <c r="J82" s="34">
        <f t="shared" ref="J82" si="166">+SUM(J83:J88)</f>
        <v>569036.14</v>
      </c>
      <c r="K82" s="34">
        <f t="shared" ref="K82" si="167">+SUM(K83:K88)</f>
        <v>569036.14</v>
      </c>
      <c r="L82" s="34">
        <f t="shared" ref="L82" si="168">+SUM(L83:L88)</f>
        <v>0</v>
      </c>
      <c r="M82" s="34">
        <f t="shared" ref="M82" si="169">+SUM(M83:M88)</f>
        <v>0</v>
      </c>
      <c r="N82" s="34">
        <f t="shared" ref="N82" si="170">+SUM(N83:N88)</f>
        <v>0</v>
      </c>
      <c r="O82" s="34">
        <f t="shared" ref="O82" si="171">+SUM(O83:O88)</f>
        <v>0</v>
      </c>
      <c r="P82" s="34">
        <f t="shared" ref="P82" si="172">+SUM(P83:P88)</f>
        <v>1800733.1</v>
      </c>
      <c r="Q82" s="34">
        <f t="shared" ref="Q82" si="173">+SUM(Q83:Q88)</f>
        <v>1800733.1</v>
      </c>
      <c r="R82" s="34">
        <f t="shared" ref="R82" si="174">+SUM(R83:R88)</f>
        <v>0</v>
      </c>
      <c r="S82" s="34">
        <f t="shared" ref="S82" si="175">+SUM(S83:S88)</f>
        <v>0</v>
      </c>
      <c r="T82" s="34">
        <f t="shared" ref="T82" si="176">+SUM(T83:T88)</f>
        <v>0</v>
      </c>
      <c r="U82" s="34">
        <f t="shared" ref="U82" si="177">+SUM(U83:U88)</f>
        <v>0</v>
      </c>
      <c r="V82" s="34">
        <f t="shared" ref="V82" si="178">+SUM(V83:V88)</f>
        <v>1491278.0199999996</v>
      </c>
      <c r="W82" s="34">
        <f t="shared" ref="W82" si="179">+SUM(W83:W88)</f>
        <v>1491278.0199999996</v>
      </c>
    </row>
    <row r="83" spans="2:23" ht="26.25">
      <c r="B83" s="229"/>
      <c r="C83" s="239"/>
      <c r="D83" s="21">
        <v>1000</v>
      </c>
      <c r="E83" s="22" t="s">
        <v>3</v>
      </c>
      <c r="F83" s="23">
        <v>0</v>
      </c>
      <c r="G83" s="23">
        <v>3044608.8</v>
      </c>
      <c r="H83" s="24">
        <f>+F83+G83</f>
        <v>3044608.8</v>
      </c>
      <c r="I83" s="25">
        <v>0</v>
      </c>
      <c r="J83" s="25">
        <v>569036.14</v>
      </c>
      <c r="K83" s="24">
        <f>+I83+J83</f>
        <v>569036.14</v>
      </c>
      <c r="L83" s="25">
        <v>0</v>
      </c>
      <c r="M83" s="25">
        <v>0</v>
      </c>
      <c r="N83" s="24">
        <v>0</v>
      </c>
      <c r="O83" s="25">
        <v>0</v>
      </c>
      <c r="P83" s="25">
        <v>1335612.53</v>
      </c>
      <c r="Q83" s="24">
        <f>+O83+P83</f>
        <v>1335612.53</v>
      </c>
      <c r="R83" s="25">
        <v>0</v>
      </c>
      <c r="S83" s="25">
        <v>0</v>
      </c>
      <c r="T83" s="24">
        <v>0</v>
      </c>
      <c r="U83" s="23">
        <f>+F83-I83-L83-O83-R83</f>
        <v>0</v>
      </c>
      <c r="V83" s="23">
        <f>+G83-J83-M83-P83-S83</f>
        <v>1139960.1299999997</v>
      </c>
      <c r="W83" s="23">
        <f>+H83-K83-N83-Q83-T83</f>
        <v>1139960.1299999997</v>
      </c>
    </row>
    <row r="84" spans="2:23" ht="26.25">
      <c r="B84" s="229"/>
      <c r="C84" s="239"/>
      <c r="D84" s="21">
        <v>2000</v>
      </c>
      <c r="E84" s="22" t="s">
        <v>8</v>
      </c>
      <c r="F84" s="26">
        <v>0</v>
      </c>
      <c r="G84" s="23">
        <v>316000</v>
      </c>
      <c r="H84" s="24">
        <f t="shared" ref="H84:H88" si="180">+F84+G84</f>
        <v>316000</v>
      </c>
      <c r="I84" s="25">
        <v>0</v>
      </c>
      <c r="J84" s="25">
        <v>0</v>
      </c>
      <c r="K84" s="24">
        <f>+I84+J84</f>
        <v>0</v>
      </c>
      <c r="L84" s="25">
        <v>0</v>
      </c>
      <c r="M84" s="25">
        <v>0</v>
      </c>
      <c r="N84" s="24">
        <f>+L84+M84</f>
        <v>0</v>
      </c>
      <c r="O84" s="25">
        <v>0</v>
      </c>
      <c r="P84" s="25">
        <v>119207.56</v>
      </c>
      <c r="Q84" s="24">
        <f t="shared" ref="Q84:Q95" si="181">+O84+P84</f>
        <v>119207.56</v>
      </c>
      <c r="R84" s="25">
        <v>0</v>
      </c>
      <c r="S84" s="25">
        <v>0</v>
      </c>
      <c r="T84" s="24">
        <v>0</v>
      </c>
      <c r="U84" s="23">
        <f t="shared" ref="U84:U88" si="182">+F84-I84-L84-O84-R84</f>
        <v>0</v>
      </c>
      <c r="V84" s="23">
        <f t="shared" ref="V84:V88" si="183">+G84-J84-M84-P84-S84</f>
        <v>196792.44</v>
      </c>
      <c r="W84" s="23">
        <f t="shared" ref="W84:W88" si="184">+H84-K84-N84-Q84-T84</f>
        <v>196792.44</v>
      </c>
    </row>
    <row r="85" spans="2:23" ht="26.25">
      <c r="B85" s="229"/>
      <c r="C85" s="239"/>
      <c r="D85" s="21">
        <v>3000</v>
      </c>
      <c r="E85" s="22" t="s">
        <v>17</v>
      </c>
      <c r="F85" s="26">
        <v>0</v>
      </c>
      <c r="G85" s="23">
        <v>405954.46</v>
      </c>
      <c r="H85" s="24">
        <f t="shared" si="180"/>
        <v>405954.46</v>
      </c>
      <c r="I85" s="25">
        <v>0</v>
      </c>
      <c r="J85" s="25">
        <v>0</v>
      </c>
      <c r="K85" s="24">
        <f t="shared" ref="K85:K88" si="185">+I85+J85</f>
        <v>0</v>
      </c>
      <c r="L85" s="25">
        <v>0</v>
      </c>
      <c r="M85" s="25">
        <v>0</v>
      </c>
      <c r="N85" s="24">
        <v>0</v>
      </c>
      <c r="O85" s="25">
        <v>0</v>
      </c>
      <c r="P85" s="25">
        <v>278439</v>
      </c>
      <c r="Q85" s="24">
        <f t="shared" si="181"/>
        <v>278439</v>
      </c>
      <c r="R85" s="25">
        <v>0</v>
      </c>
      <c r="S85" s="25">
        <v>0</v>
      </c>
      <c r="T85" s="24">
        <v>0</v>
      </c>
      <c r="U85" s="23">
        <f t="shared" si="182"/>
        <v>0</v>
      </c>
      <c r="V85" s="23">
        <f t="shared" si="183"/>
        <v>127515.46000000002</v>
      </c>
      <c r="W85" s="23">
        <f t="shared" si="184"/>
        <v>127515.46000000002</v>
      </c>
    </row>
    <row r="86" spans="2:23" ht="26.25">
      <c r="B86" s="229"/>
      <c r="C86" s="239"/>
      <c r="D86" s="21">
        <v>4000</v>
      </c>
      <c r="E86" s="22" t="s">
        <v>29</v>
      </c>
      <c r="F86" s="26">
        <v>0</v>
      </c>
      <c r="G86" s="23">
        <v>0</v>
      </c>
      <c r="H86" s="24">
        <f t="shared" si="180"/>
        <v>0</v>
      </c>
      <c r="I86" s="25">
        <v>0</v>
      </c>
      <c r="J86" s="25">
        <v>0</v>
      </c>
      <c r="K86" s="24">
        <f t="shared" si="185"/>
        <v>0</v>
      </c>
      <c r="L86" s="25">
        <v>0</v>
      </c>
      <c r="M86" s="25">
        <v>0</v>
      </c>
      <c r="N86" s="24">
        <v>0</v>
      </c>
      <c r="O86" s="25">
        <v>0</v>
      </c>
      <c r="P86" s="25">
        <v>0</v>
      </c>
      <c r="Q86" s="24">
        <f t="shared" si="181"/>
        <v>0</v>
      </c>
      <c r="R86" s="25">
        <v>0</v>
      </c>
      <c r="S86" s="25">
        <v>0</v>
      </c>
      <c r="T86" s="24">
        <v>0</v>
      </c>
      <c r="U86" s="23">
        <f t="shared" si="182"/>
        <v>0</v>
      </c>
      <c r="V86" s="23">
        <f t="shared" si="183"/>
        <v>0</v>
      </c>
      <c r="W86" s="23">
        <f t="shared" si="184"/>
        <v>0</v>
      </c>
    </row>
    <row r="87" spans="2:23" ht="26.25">
      <c r="B87" s="229"/>
      <c r="C87" s="239"/>
      <c r="D87" s="21">
        <v>5000</v>
      </c>
      <c r="E87" s="22" t="s">
        <v>30</v>
      </c>
      <c r="F87" s="26">
        <v>0</v>
      </c>
      <c r="G87" s="23">
        <v>94484</v>
      </c>
      <c r="H87" s="24">
        <f t="shared" si="180"/>
        <v>94484</v>
      </c>
      <c r="I87" s="25">
        <v>0</v>
      </c>
      <c r="J87" s="25">
        <v>0</v>
      </c>
      <c r="K87" s="24">
        <f t="shared" si="185"/>
        <v>0</v>
      </c>
      <c r="L87" s="25">
        <v>0</v>
      </c>
      <c r="M87" s="25">
        <v>0</v>
      </c>
      <c r="N87" s="24">
        <f>+L87+M87</f>
        <v>0</v>
      </c>
      <c r="O87" s="25">
        <v>0</v>
      </c>
      <c r="P87" s="25">
        <v>67474.009999999995</v>
      </c>
      <c r="Q87" s="24">
        <f t="shared" si="181"/>
        <v>67474.009999999995</v>
      </c>
      <c r="R87" s="25">
        <v>0</v>
      </c>
      <c r="S87" s="25">
        <v>0</v>
      </c>
      <c r="T87" s="24">
        <v>0</v>
      </c>
      <c r="U87" s="23">
        <f t="shared" si="182"/>
        <v>0</v>
      </c>
      <c r="V87" s="23">
        <f t="shared" si="183"/>
        <v>27009.990000000005</v>
      </c>
      <c r="W87" s="23">
        <f t="shared" si="184"/>
        <v>27009.990000000005</v>
      </c>
    </row>
    <row r="88" spans="2:23" ht="27" thickBot="1">
      <c r="B88" s="229"/>
      <c r="C88" s="239"/>
      <c r="D88" s="21">
        <v>6000</v>
      </c>
      <c r="E88" s="22" t="s">
        <v>53</v>
      </c>
      <c r="F88" s="27">
        <v>0</v>
      </c>
      <c r="G88" s="28">
        <v>0</v>
      </c>
      <c r="H88" s="24">
        <f t="shared" si="180"/>
        <v>0</v>
      </c>
      <c r="I88" s="32">
        <v>0</v>
      </c>
      <c r="J88" s="32">
        <v>0</v>
      </c>
      <c r="K88" s="24">
        <f t="shared" si="185"/>
        <v>0</v>
      </c>
      <c r="L88" s="32">
        <v>0</v>
      </c>
      <c r="M88" s="32">
        <v>0</v>
      </c>
      <c r="N88" s="31">
        <v>0</v>
      </c>
      <c r="O88" s="32">
        <v>0</v>
      </c>
      <c r="P88" s="32">
        <v>0</v>
      </c>
      <c r="Q88" s="24">
        <f t="shared" si="181"/>
        <v>0</v>
      </c>
      <c r="R88" s="25">
        <v>0</v>
      </c>
      <c r="S88" s="25">
        <v>0</v>
      </c>
      <c r="T88" s="24">
        <v>0</v>
      </c>
      <c r="U88" s="23">
        <f t="shared" si="182"/>
        <v>0</v>
      </c>
      <c r="V88" s="23">
        <f t="shared" si="183"/>
        <v>0</v>
      </c>
      <c r="W88" s="23">
        <f t="shared" si="184"/>
        <v>0</v>
      </c>
    </row>
    <row r="89" spans="2:23" ht="26.25">
      <c r="B89" s="229"/>
      <c r="C89" s="239">
        <v>3</v>
      </c>
      <c r="D89" s="242" t="s">
        <v>74</v>
      </c>
      <c r="E89" s="242"/>
      <c r="F89" s="34">
        <f>+SUM(F90:F95)</f>
        <v>0</v>
      </c>
      <c r="G89" s="34">
        <f t="shared" ref="G89" si="186">+SUM(G90:G95)</f>
        <v>250000</v>
      </c>
      <c r="H89" s="34">
        <f>+SUM(H90:H95)</f>
        <v>250000</v>
      </c>
      <c r="I89" s="34">
        <f t="shared" ref="I89:T89" si="187">+SUM(I90:I95)</f>
        <v>0</v>
      </c>
      <c r="J89" s="34">
        <f t="shared" si="187"/>
        <v>0</v>
      </c>
      <c r="K89" s="34">
        <f t="shared" si="187"/>
        <v>0</v>
      </c>
      <c r="L89" s="34">
        <f t="shared" si="187"/>
        <v>0</v>
      </c>
      <c r="M89" s="34">
        <f t="shared" si="187"/>
        <v>0</v>
      </c>
      <c r="N89" s="34">
        <f t="shared" si="187"/>
        <v>0</v>
      </c>
      <c r="O89" s="34">
        <f t="shared" si="187"/>
        <v>0</v>
      </c>
      <c r="P89" s="34">
        <f t="shared" si="187"/>
        <v>248240</v>
      </c>
      <c r="Q89" s="34">
        <f t="shared" si="187"/>
        <v>248240</v>
      </c>
      <c r="R89" s="34">
        <f t="shared" si="187"/>
        <v>0</v>
      </c>
      <c r="S89" s="34">
        <f t="shared" si="187"/>
        <v>0</v>
      </c>
      <c r="T89" s="34">
        <f t="shared" si="187"/>
        <v>0</v>
      </c>
      <c r="U89" s="34">
        <f>+SUM(U90:U95)</f>
        <v>0</v>
      </c>
      <c r="V89" s="34">
        <f t="shared" ref="V89" si="188">+SUM(V90:V95)</f>
        <v>1760</v>
      </c>
      <c r="W89" s="34">
        <f t="shared" ref="W89" si="189">+SUM(W90:W95)</f>
        <v>1760</v>
      </c>
    </row>
    <row r="90" spans="2:23" ht="26.25">
      <c r="B90" s="229"/>
      <c r="C90" s="239"/>
      <c r="D90" s="21">
        <v>1000</v>
      </c>
      <c r="E90" s="22" t="s">
        <v>3</v>
      </c>
      <c r="F90" s="23">
        <v>0</v>
      </c>
      <c r="G90" s="23">
        <v>0</v>
      </c>
      <c r="H90" s="24">
        <f>+F90+G90</f>
        <v>0</v>
      </c>
      <c r="I90" s="25">
        <v>0</v>
      </c>
      <c r="J90" s="25">
        <v>0</v>
      </c>
      <c r="K90" s="24">
        <v>0</v>
      </c>
      <c r="L90" s="25">
        <v>0</v>
      </c>
      <c r="M90" s="25">
        <v>0</v>
      </c>
      <c r="N90" s="24">
        <v>0</v>
      </c>
      <c r="O90" s="25">
        <v>0</v>
      </c>
      <c r="P90" s="25">
        <v>0</v>
      </c>
      <c r="Q90" s="24">
        <f t="shared" si="181"/>
        <v>0</v>
      </c>
      <c r="R90" s="25">
        <v>0</v>
      </c>
      <c r="S90" s="25">
        <v>0</v>
      </c>
      <c r="T90" s="24">
        <v>0</v>
      </c>
      <c r="U90" s="23">
        <f>+F90-I90-L90-O90-R90</f>
        <v>0</v>
      </c>
      <c r="V90" s="23">
        <f>+G90-J90-M90-P90-S90</f>
        <v>0</v>
      </c>
      <c r="W90" s="23">
        <f>+H90-K90-N90-Q90-T90</f>
        <v>0</v>
      </c>
    </row>
    <row r="91" spans="2:23" ht="26.25">
      <c r="B91" s="229"/>
      <c r="C91" s="239"/>
      <c r="D91" s="21">
        <v>2000</v>
      </c>
      <c r="E91" s="22" t="s">
        <v>8</v>
      </c>
      <c r="F91" s="26">
        <v>0</v>
      </c>
      <c r="G91" s="23">
        <v>0</v>
      </c>
      <c r="H91" s="24">
        <f t="shared" ref="H91:H95" si="190">+F91+G91</f>
        <v>0</v>
      </c>
      <c r="I91" s="25">
        <v>0</v>
      </c>
      <c r="J91" s="25">
        <v>0</v>
      </c>
      <c r="K91" s="24">
        <v>0</v>
      </c>
      <c r="L91" s="25">
        <v>0</v>
      </c>
      <c r="M91" s="25">
        <v>0</v>
      </c>
      <c r="N91" s="24">
        <v>0</v>
      </c>
      <c r="O91" s="25">
        <v>0</v>
      </c>
      <c r="P91" s="25">
        <v>0</v>
      </c>
      <c r="Q91" s="24">
        <f t="shared" si="181"/>
        <v>0</v>
      </c>
      <c r="R91" s="25">
        <v>0</v>
      </c>
      <c r="S91" s="25">
        <v>0</v>
      </c>
      <c r="T91" s="24">
        <v>0</v>
      </c>
      <c r="U91" s="23">
        <f t="shared" ref="U91:U95" si="191">+F91-I91-L91-O91-R91</f>
        <v>0</v>
      </c>
      <c r="V91" s="23">
        <f t="shared" ref="V91:V95" si="192">+G91-J91-M91-P91-S91</f>
        <v>0</v>
      </c>
      <c r="W91" s="23">
        <f t="shared" ref="W91:W95" si="193">+H91-K91-N91-Q91-T91</f>
        <v>0</v>
      </c>
    </row>
    <row r="92" spans="2:23" ht="26.25">
      <c r="B92" s="229"/>
      <c r="C92" s="239"/>
      <c r="D92" s="21">
        <v>3000</v>
      </c>
      <c r="E92" s="22" t="s">
        <v>17</v>
      </c>
      <c r="F92" s="26">
        <v>0</v>
      </c>
      <c r="G92" s="23">
        <v>0</v>
      </c>
      <c r="H92" s="24">
        <f t="shared" si="190"/>
        <v>0</v>
      </c>
      <c r="I92" s="25">
        <v>0</v>
      </c>
      <c r="J92" s="25">
        <v>0</v>
      </c>
      <c r="K92" s="24">
        <v>0</v>
      </c>
      <c r="L92" s="25">
        <v>0</v>
      </c>
      <c r="M92" s="25">
        <v>0</v>
      </c>
      <c r="N92" s="24">
        <v>0</v>
      </c>
      <c r="O92" s="25">
        <v>0</v>
      </c>
      <c r="P92" s="25">
        <v>0</v>
      </c>
      <c r="Q92" s="24">
        <f t="shared" si="181"/>
        <v>0</v>
      </c>
      <c r="R92" s="25">
        <v>0</v>
      </c>
      <c r="S92" s="25">
        <v>0</v>
      </c>
      <c r="T92" s="24">
        <v>0</v>
      </c>
      <c r="U92" s="23">
        <f t="shared" si="191"/>
        <v>0</v>
      </c>
      <c r="V92" s="23">
        <f t="shared" si="192"/>
        <v>0</v>
      </c>
      <c r="W92" s="23">
        <f t="shared" si="193"/>
        <v>0</v>
      </c>
    </row>
    <row r="93" spans="2:23" ht="26.25">
      <c r="B93" s="229"/>
      <c r="C93" s="239"/>
      <c r="D93" s="21">
        <v>4000</v>
      </c>
      <c r="E93" s="22" t="s">
        <v>29</v>
      </c>
      <c r="F93" s="26">
        <v>0</v>
      </c>
      <c r="G93" s="23">
        <v>0</v>
      </c>
      <c r="H93" s="24">
        <f t="shared" si="190"/>
        <v>0</v>
      </c>
      <c r="I93" s="25">
        <v>0</v>
      </c>
      <c r="J93" s="25">
        <v>0</v>
      </c>
      <c r="K93" s="24">
        <v>0</v>
      </c>
      <c r="L93" s="25">
        <v>0</v>
      </c>
      <c r="M93" s="25">
        <v>0</v>
      </c>
      <c r="N93" s="24">
        <v>0</v>
      </c>
      <c r="O93" s="25">
        <v>0</v>
      </c>
      <c r="P93" s="25">
        <v>0</v>
      </c>
      <c r="Q93" s="24">
        <f t="shared" si="181"/>
        <v>0</v>
      </c>
      <c r="R93" s="25">
        <v>0</v>
      </c>
      <c r="S93" s="25">
        <v>0</v>
      </c>
      <c r="T93" s="24">
        <v>0</v>
      </c>
      <c r="U93" s="23">
        <f t="shared" si="191"/>
        <v>0</v>
      </c>
      <c r="V93" s="23">
        <f t="shared" si="192"/>
        <v>0</v>
      </c>
      <c r="W93" s="23">
        <f t="shared" si="193"/>
        <v>0</v>
      </c>
    </row>
    <row r="94" spans="2:23" ht="26.25">
      <c r="B94" s="229"/>
      <c r="C94" s="239"/>
      <c r="D94" s="21">
        <v>5000</v>
      </c>
      <c r="E94" s="22" t="s">
        <v>30</v>
      </c>
      <c r="F94" s="26">
        <v>0</v>
      </c>
      <c r="G94" s="23">
        <v>250000</v>
      </c>
      <c r="H94" s="24">
        <f t="shared" si="190"/>
        <v>250000</v>
      </c>
      <c r="I94" s="25">
        <v>0</v>
      </c>
      <c r="J94" s="25">
        <v>0</v>
      </c>
      <c r="K94" s="24">
        <v>0</v>
      </c>
      <c r="L94" s="25">
        <v>0</v>
      </c>
      <c r="M94" s="25">
        <v>0</v>
      </c>
      <c r="N94" s="24">
        <v>0</v>
      </c>
      <c r="O94" s="25">
        <v>0</v>
      </c>
      <c r="P94" s="25">
        <v>248240</v>
      </c>
      <c r="Q94" s="24">
        <f t="shared" si="181"/>
        <v>248240</v>
      </c>
      <c r="R94" s="25">
        <v>0</v>
      </c>
      <c r="S94" s="25">
        <v>0</v>
      </c>
      <c r="T94" s="24">
        <v>0</v>
      </c>
      <c r="U94" s="23">
        <f t="shared" si="191"/>
        <v>0</v>
      </c>
      <c r="V94" s="23">
        <f t="shared" si="192"/>
        <v>1760</v>
      </c>
      <c r="W94" s="23">
        <f t="shared" si="193"/>
        <v>1760</v>
      </c>
    </row>
    <row r="95" spans="2:23" ht="27" thickBot="1">
      <c r="B95" s="230"/>
      <c r="C95" s="240"/>
      <c r="D95" s="29">
        <v>6000</v>
      </c>
      <c r="E95" s="30" t="s">
        <v>53</v>
      </c>
      <c r="F95" s="27">
        <v>0</v>
      </c>
      <c r="G95" s="28">
        <v>0</v>
      </c>
      <c r="H95" s="24">
        <f t="shared" si="190"/>
        <v>0</v>
      </c>
      <c r="I95" s="32">
        <v>0</v>
      </c>
      <c r="J95" s="32">
        <v>0</v>
      </c>
      <c r="K95" s="31">
        <v>0</v>
      </c>
      <c r="L95" s="32">
        <v>0</v>
      </c>
      <c r="M95" s="32">
        <v>0</v>
      </c>
      <c r="N95" s="31">
        <v>0</v>
      </c>
      <c r="O95" s="32">
        <v>0</v>
      </c>
      <c r="P95" s="32">
        <v>0</v>
      </c>
      <c r="Q95" s="24">
        <f t="shared" si="181"/>
        <v>0</v>
      </c>
      <c r="R95" s="25">
        <v>0</v>
      </c>
      <c r="S95" s="25">
        <v>0</v>
      </c>
      <c r="T95" s="24">
        <v>0</v>
      </c>
      <c r="U95" s="23">
        <f t="shared" si="191"/>
        <v>0</v>
      </c>
      <c r="V95" s="23">
        <f t="shared" si="192"/>
        <v>0</v>
      </c>
      <c r="W95" s="23">
        <f t="shared" si="193"/>
        <v>0</v>
      </c>
    </row>
    <row r="96" spans="2:23" ht="26.25">
      <c r="B96" s="244">
        <v>5</v>
      </c>
      <c r="C96" s="243" t="s">
        <v>75</v>
      </c>
      <c r="D96" s="243"/>
      <c r="E96" s="243"/>
      <c r="F96" s="33">
        <f>+F97+F104</f>
        <v>1148193.94</v>
      </c>
      <c r="G96" s="33">
        <f t="shared" ref="G96:W96" si="194">+G97+G104</f>
        <v>700000</v>
      </c>
      <c r="H96" s="33">
        <f t="shared" si="194"/>
        <v>1848193.94</v>
      </c>
      <c r="I96" s="33">
        <f t="shared" si="194"/>
        <v>0</v>
      </c>
      <c r="J96" s="33">
        <f t="shared" si="194"/>
        <v>0</v>
      </c>
      <c r="K96" s="33">
        <f t="shared" si="194"/>
        <v>0</v>
      </c>
      <c r="L96" s="33">
        <f t="shared" si="194"/>
        <v>0</v>
      </c>
      <c r="M96" s="33">
        <f t="shared" si="194"/>
        <v>0</v>
      </c>
      <c r="N96" s="33">
        <f t="shared" si="194"/>
        <v>0</v>
      </c>
      <c r="O96" s="33">
        <f t="shared" si="194"/>
        <v>239999.57</v>
      </c>
      <c r="P96" s="33">
        <f t="shared" si="194"/>
        <v>699100</v>
      </c>
      <c r="Q96" s="33">
        <f t="shared" si="194"/>
        <v>939099.57</v>
      </c>
      <c r="R96" s="33">
        <f t="shared" si="194"/>
        <v>0</v>
      </c>
      <c r="S96" s="33">
        <f t="shared" si="194"/>
        <v>0</v>
      </c>
      <c r="T96" s="33">
        <f t="shared" si="194"/>
        <v>0</v>
      </c>
      <c r="U96" s="33">
        <f t="shared" si="194"/>
        <v>908194.37</v>
      </c>
      <c r="V96" s="33">
        <f t="shared" si="194"/>
        <v>900</v>
      </c>
      <c r="W96" s="33">
        <f t="shared" si="194"/>
        <v>909094.37</v>
      </c>
    </row>
    <row r="97" spans="2:23" ht="26.25">
      <c r="B97" s="245"/>
      <c r="C97" s="239">
        <v>1</v>
      </c>
      <c r="D97" s="242" t="s">
        <v>76</v>
      </c>
      <c r="E97" s="242"/>
      <c r="F97" s="34">
        <f>+SUM(F98:F103)</f>
        <v>1058193.94</v>
      </c>
      <c r="G97" s="34">
        <f t="shared" ref="G97" si="195">+SUM(G98:G103)</f>
        <v>0</v>
      </c>
      <c r="H97" s="34">
        <f>+SUM(H98:H103)</f>
        <v>1058193.94</v>
      </c>
      <c r="I97" s="34">
        <f t="shared" ref="I97:Q97" si="196">+SUM(I98:I103)</f>
        <v>0</v>
      </c>
      <c r="J97" s="34">
        <f t="shared" si="196"/>
        <v>0</v>
      </c>
      <c r="K97" s="34">
        <f t="shared" si="196"/>
        <v>0</v>
      </c>
      <c r="L97" s="34">
        <f t="shared" si="196"/>
        <v>0</v>
      </c>
      <c r="M97" s="34">
        <f t="shared" si="196"/>
        <v>0</v>
      </c>
      <c r="N97" s="34">
        <f t="shared" si="196"/>
        <v>0</v>
      </c>
      <c r="O97" s="34">
        <f t="shared" si="196"/>
        <v>149999.6</v>
      </c>
      <c r="P97" s="34">
        <f t="shared" si="196"/>
        <v>0</v>
      </c>
      <c r="Q97" s="34">
        <f t="shared" si="196"/>
        <v>149999.6</v>
      </c>
      <c r="R97" s="34">
        <v>0</v>
      </c>
      <c r="S97" s="34">
        <v>0</v>
      </c>
      <c r="T97" s="34">
        <v>0</v>
      </c>
      <c r="U97" s="34">
        <f>+SUM(U98:U103)</f>
        <v>908194.34</v>
      </c>
      <c r="V97" s="34">
        <f t="shared" ref="V97" si="197">+SUM(V98:V103)</f>
        <v>0</v>
      </c>
      <c r="W97" s="34">
        <f t="shared" ref="W97" si="198">+SUM(W98:W103)</f>
        <v>908194.34</v>
      </c>
    </row>
    <row r="98" spans="2:23" ht="26.25">
      <c r="B98" s="245"/>
      <c r="C98" s="239"/>
      <c r="D98" s="21">
        <v>1000</v>
      </c>
      <c r="E98" s="22" t="s">
        <v>3</v>
      </c>
      <c r="F98" s="23">
        <v>0</v>
      </c>
      <c r="G98" s="23">
        <v>0</v>
      </c>
      <c r="H98" s="24">
        <f>+F98+G98</f>
        <v>0</v>
      </c>
      <c r="I98" s="25">
        <v>0</v>
      </c>
      <c r="J98" s="25">
        <v>0</v>
      </c>
      <c r="K98" s="24">
        <v>0</v>
      </c>
      <c r="L98" s="25">
        <v>0</v>
      </c>
      <c r="M98" s="25">
        <v>0</v>
      </c>
      <c r="N98" s="24">
        <v>0</v>
      </c>
      <c r="O98" s="25">
        <v>0</v>
      </c>
      <c r="P98" s="25">
        <v>0</v>
      </c>
      <c r="Q98" s="24">
        <f t="shared" ref="Q98:Q101" si="199">+O98+P98</f>
        <v>0</v>
      </c>
      <c r="R98" s="25">
        <v>0</v>
      </c>
      <c r="S98" s="25">
        <v>0</v>
      </c>
      <c r="T98" s="24">
        <v>0</v>
      </c>
      <c r="U98" s="23">
        <f>+F98-I98-L98-O98-R98</f>
        <v>0</v>
      </c>
      <c r="V98" s="23">
        <f>+G98-J98-M98-P98-S98</f>
        <v>0</v>
      </c>
      <c r="W98" s="23">
        <f>+H98-K98-N98-Q98-T98</f>
        <v>0</v>
      </c>
    </row>
    <row r="99" spans="2:23" ht="26.25">
      <c r="B99" s="245"/>
      <c r="C99" s="239"/>
      <c r="D99" s="21">
        <v>2000</v>
      </c>
      <c r="E99" s="22" t="s">
        <v>8</v>
      </c>
      <c r="F99" s="26">
        <v>908193.94</v>
      </c>
      <c r="G99" s="23">
        <v>0</v>
      </c>
      <c r="H99" s="24">
        <f t="shared" ref="H99:H103" si="200">+F99+G99</f>
        <v>908193.94</v>
      </c>
      <c r="I99" s="25">
        <v>0</v>
      </c>
      <c r="J99" s="25">
        <v>0</v>
      </c>
      <c r="K99" s="24">
        <f>+I99+J99</f>
        <v>0</v>
      </c>
      <c r="L99" s="25">
        <v>0</v>
      </c>
      <c r="M99" s="25">
        <v>0</v>
      </c>
      <c r="N99" s="24">
        <f>+L99+M99</f>
        <v>0</v>
      </c>
      <c r="O99" s="25">
        <v>0</v>
      </c>
      <c r="P99" s="25">
        <v>0</v>
      </c>
      <c r="Q99" s="24">
        <f t="shared" si="199"/>
        <v>0</v>
      </c>
      <c r="R99" s="25">
        <v>0</v>
      </c>
      <c r="S99" s="25">
        <v>0</v>
      </c>
      <c r="T99" s="24">
        <v>0</v>
      </c>
      <c r="U99" s="23">
        <f t="shared" ref="U99:U103" si="201">+F99-I99-L99-O99-R99</f>
        <v>908193.94</v>
      </c>
      <c r="V99" s="23">
        <f t="shared" ref="V99:V103" si="202">+G99-J99-M99-P99-S99</f>
        <v>0</v>
      </c>
      <c r="W99" s="23">
        <f t="shared" ref="W99:W103" si="203">+H99-K99-N99-Q99-T99</f>
        <v>908193.94</v>
      </c>
    </row>
    <row r="100" spans="2:23" ht="26.25">
      <c r="B100" s="245"/>
      <c r="C100" s="239"/>
      <c r="D100" s="21">
        <v>3000</v>
      </c>
      <c r="E100" s="22" t="s">
        <v>17</v>
      </c>
      <c r="F100" s="26">
        <v>0</v>
      </c>
      <c r="G100" s="23">
        <v>0</v>
      </c>
      <c r="H100" s="24">
        <f t="shared" si="200"/>
        <v>0</v>
      </c>
      <c r="I100" s="25">
        <v>0</v>
      </c>
      <c r="J100" s="25">
        <v>0</v>
      </c>
      <c r="K100" s="24">
        <v>0</v>
      </c>
      <c r="L100" s="25">
        <v>0</v>
      </c>
      <c r="M100" s="25">
        <v>0</v>
      </c>
      <c r="N100" s="24">
        <v>0</v>
      </c>
      <c r="O100" s="25">
        <v>0</v>
      </c>
      <c r="P100" s="25">
        <v>0</v>
      </c>
      <c r="Q100" s="24">
        <f t="shared" si="199"/>
        <v>0</v>
      </c>
      <c r="R100" s="25">
        <v>0</v>
      </c>
      <c r="S100" s="25">
        <v>0</v>
      </c>
      <c r="T100" s="24">
        <v>0</v>
      </c>
      <c r="U100" s="23">
        <f t="shared" si="201"/>
        <v>0</v>
      </c>
      <c r="V100" s="23">
        <f t="shared" si="202"/>
        <v>0</v>
      </c>
      <c r="W100" s="23">
        <f t="shared" si="203"/>
        <v>0</v>
      </c>
    </row>
    <row r="101" spans="2:23" ht="26.25">
      <c r="B101" s="245"/>
      <c r="C101" s="239"/>
      <c r="D101" s="21">
        <v>4000</v>
      </c>
      <c r="E101" s="22" t="s">
        <v>29</v>
      </c>
      <c r="F101" s="26">
        <v>0</v>
      </c>
      <c r="G101" s="23">
        <v>0</v>
      </c>
      <c r="H101" s="24">
        <f t="shared" si="200"/>
        <v>0</v>
      </c>
      <c r="I101" s="25">
        <v>0</v>
      </c>
      <c r="J101" s="25">
        <v>0</v>
      </c>
      <c r="K101" s="24">
        <v>0</v>
      </c>
      <c r="L101" s="25">
        <v>0</v>
      </c>
      <c r="M101" s="25">
        <v>0</v>
      </c>
      <c r="N101" s="24">
        <v>0</v>
      </c>
      <c r="O101" s="25">
        <v>0</v>
      </c>
      <c r="P101" s="25">
        <v>0</v>
      </c>
      <c r="Q101" s="24">
        <f t="shared" si="199"/>
        <v>0</v>
      </c>
      <c r="R101" s="25">
        <v>0</v>
      </c>
      <c r="S101" s="25">
        <v>0</v>
      </c>
      <c r="T101" s="24">
        <v>0</v>
      </c>
      <c r="U101" s="23">
        <f t="shared" si="201"/>
        <v>0</v>
      </c>
      <c r="V101" s="23">
        <f t="shared" si="202"/>
        <v>0</v>
      </c>
      <c r="W101" s="23">
        <f t="shared" si="203"/>
        <v>0</v>
      </c>
    </row>
    <row r="102" spans="2:23" ht="26.25">
      <c r="B102" s="245"/>
      <c r="C102" s="239"/>
      <c r="D102" s="21">
        <v>5000</v>
      </c>
      <c r="E102" s="22" t="s">
        <v>30</v>
      </c>
      <c r="F102" s="26">
        <v>150000</v>
      </c>
      <c r="G102" s="23">
        <v>0</v>
      </c>
      <c r="H102" s="24">
        <f t="shared" si="200"/>
        <v>150000</v>
      </c>
      <c r="I102" s="25">
        <v>0</v>
      </c>
      <c r="J102" s="25">
        <v>0</v>
      </c>
      <c r="K102" s="24">
        <f>+I102+J102</f>
        <v>0</v>
      </c>
      <c r="L102" s="25">
        <v>0</v>
      </c>
      <c r="M102" s="25">
        <v>0</v>
      </c>
      <c r="N102" s="24">
        <v>0</v>
      </c>
      <c r="O102" s="25">
        <v>149999.6</v>
      </c>
      <c r="P102" s="25">
        <v>0</v>
      </c>
      <c r="Q102" s="24">
        <f>+O102+P102</f>
        <v>149999.6</v>
      </c>
      <c r="R102" s="25">
        <v>0</v>
      </c>
      <c r="S102" s="25">
        <v>0</v>
      </c>
      <c r="T102" s="24">
        <v>0</v>
      </c>
      <c r="U102" s="23">
        <f t="shared" si="201"/>
        <v>0.39999999999417923</v>
      </c>
      <c r="V102" s="23">
        <f t="shared" si="202"/>
        <v>0</v>
      </c>
      <c r="W102" s="23">
        <f t="shared" si="203"/>
        <v>0.39999999999417923</v>
      </c>
    </row>
    <row r="103" spans="2:23" ht="27" thickBot="1">
      <c r="B103" s="245"/>
      <c r="C103" s="239"/>
      <c r="D103" s="21">
        <v>6000</v>
      </c>
      <c r="E103" s="22" t="s">
        <v>53</v>
      </c>
      <c r="F103" s="27">
        <v>0</v>
      </c>
      <c r="G103" s="28">
        <v>0</v>
      </c>
      <c r="H103" s="24">
        <f t="shared" si="200"/>
        <v>0</v>
      </c>
      <c r="I103" s="32">
        <v>0</v>
      </c>
      <c r="J103" s="32">
        <v>0</v>
      </c>
      <c r="K103" s="31">
        <v>0</v>
      </c>
      <c r="L103" s="32">
        <v>0</v>
      </c>
      <c r="M103" s="32">
        <v>0</v>
      </c>
      <c r="N103" s="31">
        <v>0</v>
      </c>
      <c r="O103" s="32">
        <v>0</v>
      </c>
      <c r="P103" s="32">
        <v>0</v>
      </c>
      <c r="Q103" s="31">
        <v>0</v>
      </c>
      <c r="R103" s="25">
        <v>0</v>
      </c>
      <c r="S103" s="25">
        <v>0</v>
      </c>
      <c r="T103" s="24">
        <v>0</v>
      </c>
      <c r="U103" s="23">
        <f t="shared" si="201"/>
        <v>0</v>
      </c>
      <c r="V103" s="23">
        <f t="shared" si="202"/>
        <v>0</v>
      </c>
      <c r="W103" s="23">
        <f t="shared" si="203"/>
        <v>0</v>
      </c>
    </row>
    <row r="104" spans="2:23" ht="26.25">
      <c r="B104" s="245"/>
      <c r="C104" s="239">
        <v>2</v>
      </c>
      <c r="D104" s="242" t="s">
        <v>77</v>
      </c>
      <c r="E104" s="242"/>
      <c r="F104" s="34">
        <f t="shared" ref="F104:T104" si="204">+SUM(F105:F110)</f>
        <v>90000</v>
      </c>
      <c r="G104" s="34">
        <f t="shared" si="204"/>
        <v>700000</v>
      </c>
      <c r="H104" s="34">
        <f t="shared" si="204"/>
        <v>790000</v>
      </c>
      <c r="I104" s="34">
        <f t="shared" si="204"/>
        <v>0</v>
      </c>
      <c r="J104" s="34">
        <f t="shared" si="204"/>
        <v>0</v>
      </c>
      <c r="K104" s="34">
        <f t="shared" si="204"/>
        <v>0</v>
      </c>
      <c r="L104" s="34">
        <f t="shared" si="204"/>
        <v>0</v>
      </c>
      <c r="M104" s="34">
        <f t="shared" si="204"/>
        <v>0</v>
      </c>
      <c r="N104" s="34">
        <f t="shared" si="204"/>
        <v>0</v>
      </c>
      <c r="O104" s="34">
        <f t="shared" si="204"/>
        <v>89999.97</v>
      </c>
      <c r="P104" s="34">
        <f t="shared" si="204"/>
        <v>699100</v>
      </c>
      <c r="Q104" s="34">
        <f t="shared" si="204"/>
        <v>789099.97</v>
      </c>
      <c r="R104" s="34">
        <f t="shared" si="204"/>
        <v>0</v>
      </c>
      <c r="S104" s="34">
        <f t="shared" si="204"/>
        <v>0</v>
      </c>
      <c r="T104" s="34">
        <f t="shared" si="204"/>
        <v>0</v>
      </c>
      <c r="U104" s="34">
        <f>+SUM(U105:U110)</f>
        <v>2.9999999998835847E-2</v>
      </c>
      <c r="V104" s="34">
        <f t="shared" ref="V104" si="205">+SUM(V105:V110)</f>
        <v>900</v>
      </c>
      <c r="W104" s="34">
        <f t="shared" ref="W104" si="206">+SUM(W105:W110)</f>
        <v>900.02999999999884</v>
      </c>
    </row>
    <row r="105" spans="2:23" ht="26.25">
      <c r="B105" s="245"/>
      <c r="C105" s="239"/>
      <c r="D105" s="21">
        <v>1000</v>
      </c>
      <c r="E105" s="22" t="s">
        <v>3</v>
      </c>
      <c r="F105" s="23">
        <v>0</v>
      </c>
      <c r="G105" s="23">
        <v>0</v>
      </c>
      <c r="H105" s="24">
        <f>+F105+G105</f>
        <v>0</v>
      </c>
      <c r="I105" s="25">
        <v>0</v>
      </c>
      <c r="J105" s="25">
        <v>0</v>
      </c>
      <c r="K105" s="24">
        <f t="shared" ref="K105:K106" si="207">+I105+J105</f>
        <v>0</v>
      </c>
      <c r="L105" s="25">
        <v>0</v>
      </c>
      <c r="M105" s="25">
        <v>0</v>
      </c>
      <c r="N105" s="24">
        <v>0</v>
      </c>
      <c r="O105" s="25">
        <v>0</v>
      </c>
      <c r="P105" s="25">
        <v>0</v>
      </c>
      <c r="Q105" s="24">
        <f t="shared" ref="Q105:Q106" si="208">+O105+P105</f>
        <v>0</v>
      </c>
      <c r="R105" s="25">
        <v>0</v>
      </c>
      <c r="S105" s="25">
        <v>0</v>
      </c>
      <c r="T105" s="24">
        <v>0</v>
      </c>
      <c r="U105" s="23">
        <f>+F105-I105-L105-O105-R105</f>
        <v>0</v>
      </c>
      <c r="V105" s="23">
        <f>+G105-J105-M105-P105-S105</f>
        <v>0</v>
      </c>
      <c r="W105" s="23">
        <f>+H105-K105-N105-Q105-T105</f>
        <v>0</v>
      </c>
    </row>
    <row r="106" spans="2:23" ht="26.25">
      <c r="B106" s="245"/>
      <c r="C106" s="239"/>
      <c r="D106" s="21">
        <v>2000</v>
      </c>
      <c r="E106" s="22" t="s">
        <v>8</v>
      </c>
      <c r="F106" s="26">
        <v>0</v>
      </c>
      <c r="G106" s="23">
        <v>0</v>
      </c>
      <c r="H106" s="24">
        <f t="shared" ref="H106:H110" si="209">+F106+G106</f>
        <v>0</v>
      </c>
      <c r="I106" s="25">
        <v>0</v>
      </c>
      <c r="J106" s="25">
        <v>0</v>
      </c>
      <c r="K106" s="24">
        <f t="shared" si="207"/>
        <v>0</v>
      </c>
      <c r="L106" s="25">
        <v>0</v>
      </c>
      <c r="M106" s="25">
        <v>0</v>
      </c>
      <c r="N106" s="24">
        <v>0</v>
      </c>
      <c r="O106" s="25">
        <v>0</v>
      </c>
      <c r="P106" s="25">
        <v>0</v>
      </c>
      <c r="Q106" s="24">
        <f t="shared" si="208"/>
        <v>0</v>
      </c>
      <c r="R106" s="25">
        <v>0</v>
      </c>
      <c r="S106" s="25">
        <v>0</v>
      </c>
      <c r="T106" s="24">
        <v>0</v>
      </c>
      <c r="U106" s="23">
        <f t="shared" ref="U106:U110" si="210">+F106-I106-L106-O106-R106</f>
        <v>0</v>
      </c>
      <c r="V106" s="23">
        <f t="shared" ref="V106:V110" si="211">+G106-J106-M106-P106-S106</f>
        <v>0</v>
      </c>
      <c r="W106" s="23">
        <f t="shared" ref="W106:W110" si="212">+H106-K106-N106-Q106-T106</f>
        <v>0</v>
      </c>
    </row>
    <row r="107" spans="2:23" ht="26.25">
      <c r="B107" s="245"/>
      <c r="C107" s="239"/>
      <c r="D107" s="21">
        <v>3000</v>
      </c>
      <c r="E107" s="22" t="s">
        <v>17</v>
      </c>
      <c r="F107" s="26">
        <v>0</v>
      </c>
      <c r="G107" s="23">
        <v>700000</v>
      </c>
      <c r="H107" s="24">
        <f t="shared" si="209"/>
        <v>700000</v>
      </c>
      <c r="I107" s="25">
        <v>0</v>
      </c>
      <c r="J107" s="25">
        <v>0</v>
      </c>
      <c r="K107" s="24">
        <f>+I107+J107</f>
        <v>0</v>
      </c>
      <c r="L107" s="25">
        <v>0</v>
      </c>
      <c r="M107" s="25">
        <v>0</v>
      </c>
      <c r="N107" s="24">
        <v>0</v>
      </c>
      <c r="O107" s="25">
        <v>0</v>
      </c>
      <c r="P107" s="25">
        <v>699100</v>
      </c>
      <c r="Q107" s="24">
        <f>+O107+P107</f>
        <v>699100</v>
      </c>
      <c r="R107" s="25">
        <v>0</v>
      </c>
      <c r="S107" s="25">
        <v>0</v>
      </c>
      <c r="T107" s="24">
        <v>0</v>
      </c>
      <c r="U107" s="23">
        <f t="shared" si="210"/>
        <v>0</v>
      </c>
      <c r="V107" s="23">
        <f t="shared" si="211"/>
        <v>900</v>
      </c>
      <c r="W107" s="23">
        <f t="shared" si="212"/>
        <v>900</v>
      </c>
    </row>
    <row r="108" spans="2:23" ht="26.25">
      <c r="B108" s="245"/>
      <c r="C108" s="239"/>
      <c r="D108" s="21">
        <v>4000</v>
      </c>
      <c r="E108" s="22" t="s">
        <v>29</v>
      </c>
      <c r="F108" s="26">
        <v>0</v>
      </c>
      <c r="G108" s="23">
        <v>0</v>
      </c>
      <c r="H108" s="24">
        <f t="shared" si="209"/>
        <v>0</v>
      </c>
      <c r="I108" s="25">
        <v>0</v>
      </c>
      <c r="J108" s="25">
        <v>0</v>
      </c>
      <c r="K108" s="24">
        <f t="shared" ref="K108:K110" si="213">+I108+J108</f>
        <v>0</v>
      </c>
      <c r="L108" s="25">
        <v>0</v>
      </c>
      <c r="M108" s="25">
        <v>0</v>
      </c>
      <c r="N108" s="24">
        <v>0</v>
      </c>
      <c r="O108" s="25">
        <v>0</v>
      </c>
      <c r="P108" s="25">
        <v>0</v>
      </c>
      <c r="Q108" s="24">
        <f t="shared" ref="Q108:Q110" si="214">+O108+P108</f>
        <v>0</v>
      </c>
      <c r="R108" s="25">
        <v>0</v>
      </c>
      <c r="S108" s="25">
        <v>0</v>
      </c>
      <c r="T108" s="24">
        <v>0</v>
      </c>
      <c r="U108" s="23">
        <f t="shared" si="210"/>
        <v>0</v>
      </c>
      <c r="V108" s="23">
        <f t="shared" si="211"/>
        <v>0</v>
      </c>
      <c r="W108" s="23">
        <f t="shared" si="212"/>
        <v>0</v>
      </c>
    </row>
    <row r="109" spans="2:23" ht="26.25">
      <c r="B109" s="245"/>
      <c r="C109" s="239"/>
      <c r="D109" s="21">
        <v>5000</v>
      </c>
      <c r="E109" s="22" t="s">
        <v>30</v>
      </c>
      <c r="F109" s="26">
        <v>90000</v>
      </c>
      <c r="G109" s="23">
        <v>0</v>
      </c>
      <c r="H109" s="24">
        <f t="shared" si="209"/>
        <v>90000</v>
      </c>
      <c r="I109" s="25">
        <v>0</v>
      </c>
      <c r="J109" s="25">
        <v>0</v>
      </c>
      <c r="K109" s="24">
        <f t="shared" si="213"/>
        <v>0</v>
      </c>
      <c r="L109" s="25">
        <v>0</v>
      </c>
      <c r="M109" s="25">
        <v>0</v>
      </c>
      <c r="N109" s="24">
        <v>0</v>
      </c>
      <c r="O109" s="25">
        <v>89999.97</v>
      </c>
      <c r="P109" s="25">
        <v>0</v>
      </c>
      <c r="Q109" s="24">
        <f t="shared" si="214"/>
        <v>89999.97</v>
      </c>
      <c r="R109" s="25">
        <v>0</v>
      </c>
      <c r="S109" s="25">
        <v>0</v>
      </c>
      <c r="T109" s="24">
        <v>0</v>
      </c>
      <c r="U109" s="23">
        <f t="shared" si="210"/>
        <v>2.9999999998835847E-2</v>
      </c>
      <c r="V109" s="23">
        <f t="shared" si="211"/>
        <v>0</v>
      </c>
      <c r="W109" s="23">
        <f t="shared" si="212"/>
        <v>2.9999999998835847E-2</v>
      </c>
    </row>
    <row r="110" spans="2:23" ht="27" thickBot="1">
      <c r="B110" s="246"/>
      <c r="C110" s="239"/>
      <c r="D110" s="21">
        <v>6000</v>
      </c>
      <c r="E110" s="22" t="s">
        <v>53</v>
      </c>
      <c r="F110" s="27">
        <v>0</v>
      </c>
      <c r="G110" s="28">
        <v>0</v>
      </c>
      <c r="H110" s="24">
        <f t="shared" si="209"/>
        <v>0</v>
      </c>
      <c r="I110" s="32">
        <v>0</v>
      </c>
      <c r="J110" s="32">
        <v>0</v>
      </c>
      <c r="K110" s="24">
        <f t="shared" si="213"/>
        <v>0</v>
      </c>
      <c r="L110" s="32">
        <v>0</v>
      </c>
      <c r="M110" s="32">
        <v>0</v>
      </c>
      <c r="N110" s="31">
        <v>0</v>
      </c>
      <c r="O110" s="32">
        <v>0</v>
      </c>
      <c r="P110" s="32">
        <v>0</v>
      </c>
      <c r="Q110" s="24">
        <f t="shared" si="214"/>
        <v>0</v>
      </c>
      <c r="R110" s="25">
        <v>0</v>
      </c>
      <c r="S110" s="25">
        <v>0</v>
      </c>
      <c r="T110" s="24">
        <v>0</v>
      </c>
      <c r="U110" s="23">
        <f t="shared" si="210"/>
        <v>0</v>
      </c>
      <c r="V110" s="23">
        <f t="shared" si="211"/>
        <v>0</v>
      </c>
      <c r="W110" s="23">
        <f t="shared" si="212"/>
        <v>0</v>
      </c>
    </row>
    <row r="111" spans="2:23" ht="26.25">
      <c r="B111" s="247">
        <v>6</v>
      </c>
      <c r="C111" s="243" t="s">
        <v>139</v>
      </c>
      <c r="D111" s="243"/>
      <c r="E111" s="243"/>
      <c r="F111" s="33">
        <f>+F112+F119+F126+F133</f>
        <v>133426858.14</v>
      </c>
      <c r="G111" s="33">
        <f t="shared" ref="G111:W111" si="215">+G112+G119+G126+G133</f>
        <v>3583057.6</v>
      </c>
      <c r="H111" s="33">
        <f t="shared" si="215"/>
        <v>137009915.74000001</v>
      </c>
      <c r="I111" s="33">
        <f t="shared" si="215"/>
        <v>11705410.350000001</v>
      </c>
      <c r="J111" s="33">
        <f t="shared" si="215"/>
        <v>2058509.6400000001</v>
      </c>
      <c r="K111" s="33">
        <f t="shared" si="215"/>
        <v>13763919.990000002</v>
      </c>
      <c r="L111" s="33">
        <f t="shared" si="215"/>
        <v>0</v>
      </c>
      <c r="M111" s="33">
        <f t="shared" si="215"/>
        <v>0</v>
      </c>
      <c r="N111" s="33">
        <f t="shared" si="215"/>
        <v>0</v>
      </c>
      <c r="O111" s="33">
        <f t="shared" si="215"/>
        <v>119844684</v>
      </c>
      <c r="P111" s="33">
        <f t="shared" si="215"/>
        <v>864086.88</v>
      </c>
      <c r="Q111" s="33">
        <f t="shared" si="215"/>
        <v>120708770.88</v>
      </c>
      <c r="R111" s="33">
        <f t="shared" si="215"/>
        <v>0</v>
      </c>
      <c r="S111" s="33">
        <f t="shared" si="215"/>
        <v>0</v>
      </c>
      <c r="T111" s="33">
        <f t="shared" si="215"/>
        <v>0</v>
      </c>
      <c r="U111" s="33">
        <f t="shared" si="215"/>
        <v>1876763.7899999991</v>
      </c>
      <c r="V111" s="33">
        <f t="shared" si="215"/>
        <v>660461.07999999996</v>
      </c>
      <c r="W111" s="33">
        <f t="shared" si="215"/>
        <v>2537224.8699999987</v>
      </c>
    </row>
    <row r="112" spans="2:23" ht="26.25">
      <c r="B112" s="245"/>
      <c r="C112" s="239">
        <v>1</v>
      </c>
      <c r="D112" s="242" t="s">
        <v>140</v>
      </c>
      <c r="E112" s="242"/>
      <c r="F112" s="34">
        <f>+SUM(F113:F118)</f>
        <v>6455458.1399999997</v>
      </c>
      <c r="G112" s="34">
        <f t="shared" ref="G112" si="216">+SUM(G113:G118)</f>
        <v>1875757.6</v>
      </c>
      <c r="H112" s="34">
        <f>+SUM(H113:H118)</f>
        <v>8331215.7400000002</v>
      </c>
      <c r="I112" s="34">
        <f t="shared" ref="I112:W112" si="217">+SUM(I113:I118)</f>
        <v>6354410.9000000004</v>
      </c>
      <c r="J112" s="34">
        <f t="shared" si="217"/>
        <v>351273.28</v>
      </c>
      <c r="K112" s="34">
        <f t="shared" si="217"/>
        <v>6705684.1800000006</v>
      </c>
      <c r="L112" s="34">
        <f t="shared" si="217"/>
        <v>0</v>
      </c>
      <c r="M112" s="34">
        <f t="shared" si="217"/>
        <v>0</v>
      </c>
      <c r="N112" s="34">
        <f t="shared" si="217"/>
        <v>0</v>
      </c>
      <c r="O112" s="34">
        <f t="shared" si="217"/>
        <v>84152.5</v>
      </c>
      <c r="P112" s="34">
        <f t="shared" si="217"/>
        <v>864086.88</v>
      </c>
      <c r="Q112" s="34">
        <f t="shared" si="217"/>
        <v>948239.38</v>
      </c>
      <c r="R112" s="34">
        <f t="shared" si="217"/>
        <v>0</v>
      </c>
      <c r="S112" s="34">
        <f t="shared" si="217"/>
        <v>0</v>
      </c>
      <c r="T112" s="34">
        <f t="shared" si="217"/>
        <v>0</v>
      </c>
      <c r="U112" s="34">
        <f t="shared" si="217"/>
        <v>16894.739999999292</v>
      </c>
      <c r="V112" s="34">
        <f t="shared" si="217"/>
        <v>660397.44000000006</v>
      </c>
      <c r="W112" s="34">
        <f t="shared" si="217"/>
        <v>677292.17999999935</v>
      </c>
    </row>
    <row r="113" spans="2:23" ht="26.25">
      <c r="B113" s="245"/>
      <c r="C113" s="239"/>
      <c r="D113" s="21">
        <v>1000</v>
      </c>
      <c r="E113" s="22" t="s">
        <v>3</v>
      </c>
      <c r="F113" s="23">
        <v>0</v>
      </c>
      <c r="G113" s="23">
        <v>1542117.6</v>
      </c>
      <c r="H113" s="24">
        <f>+F113+G113</f>
        <v>1542117.6</v>
      </c>
      <c r="I113" s="25">
        <v>0</v>
      </c>
      <c r="J113" s="25">
        <v>185625.28</v>
      </c>
      <c r="K113" s="24">
        <f t="shared" ref="K113:K116" si="218">+I113+J113</f>
        <v>185625.28</v>
      </c>
      <c r="L113" s="25">
        <v>0</v>
      </c>
      <c r="M113" s="25">
        <v>0</v>
      </c>
      <c r="N113" s="24">
        <v>0</v>
      </c>
      <c r="O113" s="25">
        <v>0</v>
      </c>
      <c r="P113" s="25">
        <v>749640.48</v>
      </c>
      <c r="Q113" s="24">
        <f>+O113+P113</f>
        <v>749640.48</v>
      </c>
      <c r="R113" s="25">
        <v>0</v>
      </c>
      <c r="S113" s="25">
        <v>0</v>
      </c>
      <c r="T113" s="24">
        <v>0</v>
      </c>
      <c r="U113" s="23">
        <f>+F113-I113-L113-O113-R113</f>
        <v>0</v>
      </c>
      <c r="V113" s="23">
        <f>+G113-J113-M113-P113-S113</f>
        <v>606851.84000000008</v>
      </c>
      <c r="W113" s="23">
        <f>+H113-K113-N113-Q113-T113</f>
        <v>606851.84000000008</v>
      </c>
    </row>
    <row r="114" spans="2:23" ht="26.25">
      <c r="B114" s="245"/>
      <c r="C114" s="239"/>
      <c r="D114" s="21">
        <v>2000</v>
      </c>
      <c r="E114" s="22" t="s">
        <v>8</v>
      </c>
      <c r="F114" s="26">
        <v>0</v>
      </c>
      <c r="G114" s="23">
        <v>67000</v>
      </c>
      <c r="H114" s="24">
        <f t="shared" ref="H114:H118" si="219">+F114+G114</f>
        <v>67000</v>
      </c>
      <c r="I114" s="25">
        <v>0</v>
      </c>
      <c r="J114" s="25">
        <v>0</v>
      </c>
      <c r="K114" s="24">
        <f t="shared" si="218"/>
        <v>0</v>
      </c>
      <c r="L114" s="25">
        <v>0</v>
      </c>
      <c r="M114" s="25">
        <v>0</v>
      </c>
      <c r="N114" s="24">
        <f>+L114+M114</f>
        <v>0</v>
      </c>
      <c r="O114" s="25">
        <v>0</v>
      </c>
      <c r="P114" s="25">
        <v>37021.4</v>
      </c>
      <c r="Q114" s="24">
        <f t="shared" ref="Q114:Q118" si="220">+O114+P114</f>
        <v>37021.4</v>
      </c>
      <c r="R114" s="25">
        <v>0</v>
      </c>
      <c r="S114" s="25">
        <v>0</v>
      </c>
      <c r="T114" s="24">
        <v>0</v>
      </c>
      <c r="U114" s="23">
        <f t="shared" ref="U114:U118" si="221">+F114-I114-L114-O114-R114</f>
        <v>0</v>
      </c>
      <c r="V114" s="23">
        <f t="shared" ref="V114:V118" si="222">+G114-J114-M114-P114-S114</f>
        <v>29978.6</v>
      </c>
      <c r="W114" s="23">
        <f t="shared" ref="W114:W118" si="223">+H114-K114-N114-Q114-T114</f>
        <v>29978.6</v>
      </c>
    </row>
    <row r="115" spans="2:23" ht="26.25">
      <c r="B115" s="245"/>
      <c r="C115" s="239"/>
      <c r="D115" s="21">
        <v>3000</v>
      </c>
      <c r="E115" s="22" t="s">
        <v>17</v>
      </c>
      <c r="F115" s="26">
        <v>1200000</v>
      </c>
      <c r="G115" s="23">
        <v>266640</v>
      </c>
      <c r="H115" s="24">
        <f t="shared" si="219"/>
        <v>1466640</v>
      </c>
      <c r="I115" s="25">
        <v>1100000</v>
      </c>
      <c r="J115" s="25">
        <v>165648</v>
      </c>
      <c r="K115" s="24">
        <f t="shared" si="218"/>
        <v>1265648</v>
      </c>
      <c r="L115" s="25">
        <v>0</v>
      </c>
      <c r="M115" s="25">
        <v>0</v>
      </c>
      <c r="N115" s="24">
        <v>0</v>
      </c>
      <c r="O115" s="25">
        <v>84152.5</v>
      </c>
      <c r="P115" s="25">
        <v>77425</v>
      </c>
      <c r="Q115" s="24">
        <f t="shared" si="220"/>
        <v>161577.5</v>
      </c>
      <c r="R115" s="25">
        <v>0</v>
      </c>
      <c r="S115" s="25">
        <v>0</v>
      </c>
      <c r="T115" s="24">
        <v>0</v>
      </c>
      <c r="U115" s="23">
        <f t="shared" si="221"/>
        <v>15847.5</v>
      </c>
      <c r="V115" s="23">
        <f t="shared" si="222"/>
        <v>23567</v>
      </c>
      <c r="W115" s="23">
        <f t="shared" si="223"/>
        <v>39414.5</v>
      </c>
    </row>
    <row r="116" spans="2:23" ht="26.25">
      <c r="B116" s="245"/>
      <c r="C116" s="239"/>
      <c r="D116" s="21">
        <v>4000</v>
      </c>
      <c r="E116" s="22" t="s">
        <v>29</v>
      </c>
      <c r="F116" s="26">
        <v>0</v>
      </c>
      <c r="G116" s="23">
        <v>0</v>
      </c>
      <c r="H116" s="24">
        <f t="shared" si="219"/>
        <v>0</v>
      </c>
      <c r="I116" s="25">
        <v>0</v>
      </c>
      <c r="J116" s="25">
        <v>0</v>
      </c>
      <c r="K116" s="24">
        <f t="shared" si="218"/>
        <v>0</v>
      </c>
      <c r="L116" s="25">
        <v>0</v>
      </c>
      <c r="M116" s="25">
        <v>0</v>
      </c>
      <c r="N116" s="24">
        <v>0</v>
      </c>
      <c r="O116" s="25">
        <v>0</v>
      </c>
      <c r="P116" s="25">
        <v>0</v>
      </c>
      <c r="Q116" s="24">
        <f t="shared" si="220"/>
        <v>0</v>
      </c>
      <c r="R116" s="25">
        <v>0</v>
      </c>
      <c r="S116" s="25">
        <v>0</v>
      </c>
      <c r="T116" s="24">
        <v>0</v>
      </c>
      <c r="U116" s="23">
        <f t="shared" si="221"/>
        <v>0</v>
      </c>
      <c r="V116" s="23">
        <f t="shared" si="222"/>
        <v>0</v>
      </c>
      <c r="W116" s="23">
        <f t="shared" si="223"/>
        <v>0</v>
      </c>
    </row>
    <row r="117" spans="2:23" ht="26.25">
      <c r="B117" s="245"/>
      <c r="C117" s="239"/>
      <c r="D117" s="21">
        <v>5000</v>
      </c>
      <c r="E117" s="22" t="s">
        <v>30</v>
      </c>
      <c r="F117" s="26">
        <v>5255458.1399999997</v>
      </c>
      <c r="G117" s="23">
        <v>0</v>
      </c>
      <c r="H117" s="24">
        <f t="shared" si="219"/>
        <v>5255458.1399999997</v>
      </c>
      <c r="I117" s="25">
        <v>5254410.9000000004</v>
      </c>
      <c r="J117" s="25">
        <v>0</v>
      </c>
      <c r="K117" s="24">
        <f t="shared" ref="K117" si="224">+I117+J117</f>
        <v>5254410.9000000004</v>
      </c>
      <c r="L117" s="25">
        <v>0</v>
      </c>
      <c r="M117" s="25">
        <v>0</v>
      </c>
      <c r="N117" s="24">
        <v>0</v>
      </c>
      <c r="O117" s="25">
        <v>0</v>
      </c>
      <c r="P117" s="25">
        <v>0</v>
      </c>
      <c r="Q117" s="24">
        <f t="shared" si="220"/>
        <v>0</v>
      </c>
      <c r="R117" s="25">
        <v>0</v>
      </c>
      <c r="S117" s="25">
        <v>0</v>
      </c>
      <c r="T117" s="24">
        <v>0</v>
      </c>
      <c r="U117" s="23">
        <f t="shared" si="221"/>
        <v>1047.2399999992922</v>
      </c>
      <c r="V117" s="23">
        <f t="shared" si="222"/>
        <v>0</v>
      </c>
      <c r="W117" s="23">
        <f t="shared" si="223"/>
        <v>1047.2399999992922</v>
      </c>
    </row>
    <row r="118" spans="2:23" ht="27" thickBot="1">
      <c r="B118" s="245"/>
      <c r="C118" s="239"/>
      <c r="D118" s="21">
        <v>6000</v>
      </c>
      <c r="E118" s="22" t="s">
        <v>53</v>
      </c>
      <c r="F118" s="27">
        <v>0</v>
      </c>
      <c r="G118" s="28">
        <v>0</v>
      </c>
      <c r="H118" s="24">
        <f t="shared" si="219"/>
        <v>0</v>
      </c>
      <c r="I118" s="32">
        <v>0</v>
      </c>
      <c r="J118" s="32">
        <v>0</v>
      </c>
      <c r="K118" s="31">
        <v>0</v>
      </c>
      <c r="L118" s="32">
        <v>0</v>
      </c>
      <c r="M118" s="32">
        <v>0</v>
      </c>
      <c r="N118" s="31">
        <v>0</v>
      </c>
      <c r="O118" s="32">
        <v>0</v>
      </c>
      <c r="P118" s="32">
        <v>0</v>
      </c>
      <c r="Q118" s="24">
        <f t="shared" si="220"/>
        <v>0</v>
      </c>
      <c r="R118" s="25">
        <v>0</v>
      </c>
      <c r="S118" s="25">
        <v>0</v>
      </c>
      <c r="T118" s="24">
        <v>0</v>
      </c>
      <c r="U118" s="23">
        <f t="shared" si="221"/>
        <v>0</v>
      </c>
      <c r="V118" s="23">
        <f t="shared" si="222"/>
        <v>0</v>
      </c>
      <c r="W118" s="23">
        <f t="shared" si="223"/>
        <v>0</v>
      </c>
    </row>
    <row r="119" spans="2:23" ht="26.25">
      <c r="B119" s="245"/>
      <c r="C119" s="239">
        <v>2</v>
      </c>
      <c r="D119" s="242" t="s">
        <v>81</v>
      </c>
      <c r="E119" s="242"/>
      <c r="F119" s="34">
        <f>+SUM(F120:F125)</f>
        <v>6121400</v>
      </c>
      <c r="G119" s="34">
        <f t="shared" ref="G119" si="225">+SUM(G120:G125)</f>
        <v>1707300</v>
      </c>
      <c r="H119" s="34">
        <f>+SUM(H120:H125)</f>
        <v>7828700</v>
      </c>
      <c r="I119" s="34">
        <f>+SUM(I120:I125)</f>
        <v>5350999.45</v>
      </c>
      <c r="J119" s="34">
        <f t="shared" ref="J119" si="226">+SUM(J120:J125)</f>
        <v>1707236.36</v>
      </c>
      <c r="K119" s="34">
        <f>+SUM(K120:K125)</f>
        <v>7058235.8100000005</v>
      </c>
      <c r="L119" s="34">
        <f>+SUM(L120:L125)</f>
        <v>0</v>
      </c>
      <c r="M119" s="34">
        <f t="shared" ref="M119" si="227">+SUM(M120:M125)</f>
        <v>0</v>
      </c>
      <c r="N119" s="34">
        <f>+SUM(N120:N125)</f>
        <v>0</v>
      </c>
      <c r="O119" s="34">
        <f>+SUM(O120:O125)</f>
        <v>770399.5</v>
      </c>
      <c r="P119" s="34">
        <f t="shared" ref="P119" si="228">+SUM(P120:P125)</f>
        <v>0</v>
      </c>
      <c r="Q119" s="34">
        <f>+SUM(Q120:Q125)</f>
        <v>770399.5</v>
      </c>
      <c r="R119" s="34">
        <f>+SUM(R120:R125)</f>
        <v>0</v>
      </c>
      <c r="S119" s="34">
        <f t="shared" ref="S119" si="229">+SUM(S120:S125)</f>
        <v>0</v>
      </c>
      <c r="T119" s="34">
        <f>+SUM(T120:T125)</f>
        <v>0</v>
      </c>
      <c r="U119" s="34">
        <f>+SUM(U120:U125)</f>
        <v>1.0499999998137355</v>
      </c>
      <c r="V119" s="34">
        <f t="shared" ref="V119" si="230">+SUM(V120:V125)</f>
        <v>63.639999999897555</v>
      </c>
      <c r="W119" s="34">
        <f t="shared" ref="W119" si="231">+SUM(W120:W125)</f>
        <v>64.689999999478459</v>
      </c>
    </row>
    <row r="120" spans="2:23" ht="26.25">
      <c r="B120" s="245"/>
      <c r="C120" s="239"/>
      <c r="D120" s="21">
        <v>1000</v>
      </c>
      <c r="E120" s="22" t="s">
        <v>3</v>
      </c>
      <c r="F120" s="23">
        <v>0</v>
      </c>
      <c r="G120" s="23">
        <v>0</v>
      </c>
      <c r="H120" s="24">
        <f>+F120+G120</f>
        <v>0</v>
      </c>
      <c r="I120" s="23">
        <v>0</v>
      </c>
      <c r="J120" s="23">
        <v>0</v>
      </c>
      <c r="K120" s="24">
        <f>+I120+J120</f>
        <v>0</v>
      </c>
      <c r="L120" s="23">
        <v>0</v>
      </c>
      <c r="M120" s="23">
        <v>0</v>
      </c>
      <c r="N120" s="24">
        <f>+L120+M120</f>
        <v>0</v>
      </c>
      <c r="O120" s="23">
        <v>0</v>
      </c>
      <c r="P120" s="23">
        <v>0</v>
      </c>
      <c r="Q120" s="24">
        <f>+O120+P120</f>
        <v>0</v>
      </c>
      <c r="R120" s="23">
        <v>0</v>
      </c>
      <c r="S120" s="23">
        <v>0</v>
      </c>
      <c r="T120" s="24">
        <f>+R120+S120</f>
        <v>0</v>
      </c>
      <c r="U120" s="23">
        <f>+F120-I120-L120-O120-R120</f>
        <v>0</v>
      </c>
      <c r="V120" s="23">
        <f>+G120-J120-M120-P120-S120</f>
        <v>0</v>
      </c>
      <c r="W120" s="23">
        <f>+H120-K120-N120-Q120-T120</f>
        <v>0</v>
      </c>
    </row>
    <row r="121" spans="2:23" ht="26.25">
      <c r="B121" s="245"/>
      <c r="C121" s="239"/>
      <c r="D121" s="21">
        <v>2000</v>
      </c>
      <c r="E121" s="22" t="s">
        <v>8</v>
      </c>
      <c r="F121" s="26">
        <v>0</v>
      </c>
      <c r="G121" s="23">
        <v>0</v>
      </c>
      <c r="H121" s="24">
        <f t="shared" ref="H121:H125" si="232">+F121+G121</f>
        <v>0</v>
      </c>
      <c r="I121" s="26">
        <v>0</v>
      </c>
      <c r="J121" s="23">
        <v>0</v>
      </c>
      <c r="K121" s="24">
        <f t="shared" ref="K121:K125" si="233">+I121+J121</f>
        <v>0</v>
      </c>
      <c r="L121" s="26">
        <v>0</v>
      </c>
      <c r="M121" s="23">
        <v>0</v>
      </c>
      <c r="N121" s="24">
        <f t="shared" ref="N121:N125" si="234">+L121+M121</f>
        <v>0</v>
      </c>
      <c r="O121" s="26">
        <v>0</v>
      </c>
      <c r="P121" s="23">
        <v>0</v>
      </c>
      <c r="Q121" s="24">
        <f t="shared" ref="Q121:Q125" si="235">+O121+P121</f>
        <v>0</v>
      </c>
      <c r="R121" s="26">
        <v>0</v>
      </c>
      <c r="S121" s="23">
        <v>0</v>
      </c>
      <c r="T121" s="24">
        <f t="shared" ref="T121:T125" si="236">+R121+S121</f>
        <v>0</v>
      </c>
      <c r="U121" s="23">
        <f t="shared" ref="U121:U125" si="237">+F121-I121-L121-O121-R121</f>
        <v>0</v>
      </c>
      <c r="V121" s="23">
        <f t="shared" ref="V121:V125" si="238">+G121-J121-M121-P121-S121</f>
        <v>0</v>
      </c>
      <c r="W121" s="23">
        <f t="shared" ref="W121:W125" si="239">+H121-K121-N121-Q121-T121</f>
        <v>0</v>
      </c>
    </row>
    <row r="122" spans="2:23" ht="26.25">
      <c r="B122" s="245"/>
      <c r="C122" s="239"/>
      <c r="D122" s="21">
        <v>3000</v>
      </c>
      <c r="E122" s="22" t="s">
        <v>17</v>
      </c>
      <c r="F122" s="26">
        <v>5351000</v>
      </c>
      <c r="G122" s="23">
        <v>1707300</v>
      </c>
      <c r="H122" s="24">
        <f t="shared" si="232"/>
        <v>7058300</v>
      </c>
      <c r="I122" s="26">
        <v>5350999.45</v>
      </c>
      <c r="J122" s="23">
        <v>1707236.36</v>
      </c>
      <c r="K122" s="24">
        <f t="shared" si="233"/>
        <v>7058235.8100000005</v>
      </c>
      <c r="L122" s="26">
        <v>0</v>
      </c>
      <c r="M122" s="23">
        <v>0</v>
      </c>
      <c r="N122" s="24">
        <f t="shared" si="234"/>
        <v>0</v>
      </c>
      <c r="O122" s="26">
        <v>0</v>
      </c>
      <c r="P122" s="23">
        <v>0</v>
      </c>
      <c r="Q122" s="24">
        <f t="shared" si="235"/>
        <v>0</v>
      </c>
      <c r="R122" s="26">
        <v>0</v>
      </c>
      <c r="S122" s="23">
        <v>0</v>
      </c>
      <c r="T122" s="24">
        <f t="shared" si="236"/>
        <v>0</v>
      </c>
      <c r="U122" s="23">
        <f t="shared" si="237"/>
        <v>0.54999999981373549</v>
      </c>
      <c r="V122" s="23">
        <f t="shared" si="238"/>
        <v>63.639999999897555</v>
      </c>
      <c r="W122" s="23">
        <f t="shared" si="239"/>
        <v>64.189999999478459</v>
      </c>
    </row>
    <row r="123" spans="2:23" ht="26.25">
      <c r="B123" s="245"/>
      <c r="C123" s="239"/>
      <c r="D123" s="21">
        <v>4000</v>
      </c>
      <c r="E123" s="22" t="s">
        <v>29</v>
      </c>
      <c r="F123" s="26">
        <v>0</v>
      </c>
      <c r="G123" s="23">
        <v>0</v>
      </c>
      <c r="H123" s="24">
        <f t="shared" si="232"/>
        <v>0</v>
      </c>
      <c r="I123" s="26">
        <v>0</v>
      </c>
      <c r="J123" s="23">
        <v>0</v>
      </c>
      <c r="K123" s="24">
        <f t="shared" si="233"/>
        <v>0</v>
      </c>
      <c r="L123" s="26">
        <v>0</v>
      </c>
      <c r="M123" s="23">
        <v>0</v>
      </c>
      <c r="N123" s="24">
        <f t="shared" si="234"/>
        <v>0</v>
      </c>
      <c r="O123" s="26">
        <v>0</v>
      </c>
      <c r="P123" s="23">
        <v>0</v>
      </c>
      <c r="Q123" s="24">
        <f t="shared" si="235"/>
        <v>0</v>
      </c>
      <c r="R123" s="26">
        <v>0</v>
      </c>
      <c r="S123" s="23">
        <v>0</v>
      </c>
      <c r="T123" s="24">
        <f t="shared" si="236"/>
        <v>0</v>
      </c>
      <c r="U123" s="23">
        <f t="shared" si="237"/>
        <v>0</v>
      </c>
      <c r="V123" s="23">
        <f t="shared" si="238"/>
        <v>0</v>
      </c>
      <c r="W123" s="23">
        <f t="shared" si="239"/>
        <v>0</v>
      </c>
    </row>
    <row r="124" spans="2:23" ht="26.25">
      <c r="B124" s="245"/>
      <c r="C124" s="239"/>
      <c r="D124" s="21">
        <v>5000</v>
      </c>
      <c r="E124" s="22" t="s">
        <v>30</v>
      </c>
      <c r="F124" s="26">
        <v>770400</v>
      </c>
      <c r="G124" s="23">
        <v>0</v>
      </c>
      <c r="H124" s="24">
        <f t="shared" si="232"/>
        <v>770400</v>
      </c>
      <c r="I124" s="26">
        <v>0</v>
      </c>
      <c r="J124" s="23">
        <v>0</v>
      </c>
      <c r="K124" s="24">
        <f t="shared" si="233"/>
        <v>0</v>
      </c>
      <c r="L124" s="26">
        <v>0</v>
      </c>
      <c r="M124" s="23">
        <v>0</v>
      </c>
      <c r="N124" s="24">
        <f t="shared" si="234"/>
        <v>0</v>
      </c>
      <c r="O124" s="26">
        <v>770399.5</v>
      </c>
      <c r="P124" s="23">
        <v>0</v>
      </c>
      <c r="Q124" s="24">
        <f t="shared" si="235"/>
        <v>770399.5</v>
      </c>
      <c r="R124" s="26">
        <v>0</v>
      </c>
      <c r="S124" s="23">
        <v>0</v>
      </c>
      <c r="T124" s="24">
        <f t="shared" si="236"/>
        <v>0</v>
      </c>
      <c r="U124" s="23">
        <f t="shared" si="237"/>
        <v>0.5</v>
      </c>
      <c r="V124" s="23">
        <f t="shared" si="238"/>
        <v>0</v>
      </c>
      <c r="W124" s="23">
        <f t="shared" si="239"/>
        <v>0.5</v>
      </c>
    </row>
    <row r="125" spans="2:23" ht="27" thickBot="1">
      <c r="B125" s="245"/>
      <c r="C125" s="239"/>
      <c r="D125" s="21">
        <v>6000</v>
      </c>
      <c r="E125" s="22" t="s">
        <v>53</v>
      </c>
      <c r="F125" s="27">
        <v>0</v>
      </c>
      <c r="G125" s="28">
        <v>0</v>
      </c>
      <c r="H125" s="24">
        <f t="shared" si="232"/>
        <v>0</v>
      </c>
      <c r="I125" s="27">
        <v>0</v>
      </c>
      <c r="J125" s="28">
        <v>0</v>
      </c>
      <c r="K125" s="24">
        <f t="shared" si="233"/>
        <v>0</v>
      </c>
      <c r="L125" s="27">
        <v>0</v>
      </c>
      <c r="M125" s="28">
        <v>0</v>
      </c>
      <c r="N125" s="24">
        <f t="shared" si="234"/>
        <v>0</v>
      </c>
      <c r="O125" s="27">
        <v>0</v>
      </c>
      <c r="P125" s="28">
        <v>0</v>
      </c>
      <c r="Q125" s="24">
        <f t="shared" si="235"/>
        <v>0</v>
      </c>
      <c r="R125" s="27">
        <v>0</v>
      </c>
      <c r="S125" s="28">
        <v>0</v>
      </c>
      <c r="T125" s="24">
        <f t="shared" si="236"/>
        <v>0</v>
      </c>
      <c r="U125" s="23">
        <f t="shared" si="237"/>
        <v>0</v>
      </c>
      <c r="V125" s="23">
        <f t="shared" si="238"/>
        <v>0</v>
      </c>
      <c r="W125" s="23">
        <f t="shared" si="239"/>
        <v>0</v>
      </c>
    </row>
    <row r="126" spans="2:23" ht="26.25">
      <c r="B126" s="245"/>
      <c r="C126" s="239">
        <v>3</v>
      </c>
      <c r="D126" s="241" t="s">
        <v>68</v>
      </c>
      <c r="E126" s="241"/>
      <c r="F126" s="34">
        <f>+SUM(F127:F132)</f>
        <v>850000</v>
      </c>
      <c r="G126" s="34">
        <f t="shared" ref="G126" si="240">+SUM(G127:G132)</f>
        <v>0</v>
      </c>
      <c r="H126" s="34">
        <f>+SUM(H127:H132)</f>
        <v>850000</v>
      </c>
      <c r="I126" s="34">
        <f t="shared" ref="I126:T126" si="241">+SUM(I127:I132)</f>
        <v>0</v>
      </c>
      <c r="J126" s="34">
        <f t="shared" si="241"/>
        <v>0</v>
      </c>
      <c r="K126" s="34">
        <f t="shared" si="241"/>
        <v>0</v>
      </c>
      <c r="L126" s="34">
        <f t="shared" si="241"/>
        <v>0</v>
      </c>
      <c r="M126" s="34">
        <f t="shared" si="241"/>
        <v>0</v>
      </c>
      <c r="N126" s="34">
        <f t="shared" si="241"/>
        <v>0</v>
      </c>
      <c r="O126" s="34">
        <f t="shared" si="241"/>
        <v>0</v>
      </c>
      <c r="P126" s="34">
        <f t="shared" si="241"/>
        <v>0</v>
      </c>
      <c r="Q126" s="34">
        <f t="shared" si="241"/>
        <v>0</v>
      </c>
      <c r="R126" s="34">
        <f t="shared" si="241"/>
        <v>0</v>
      </c>
      <c r="S126" s="34">
        <f t="shared" si="241"/>
        <v>0</v>
      </c>
      <c r="T126" s="34">
        <f t="shared" si="241"/>
        <v>0</v>
      </c>
      <c r="U126" s="34">
        <f>+SUM(U127:U132)</f>
        <v>850000</v>
      </c>
      <c r="V126" s="34">
        <f t="shared" ref="V126" si="242">+SUM(V127:V132)</f>
        <v>0</v>
      </c>
      <c r="W126" s="34">
        <f t="shared" ref="W126" si="243">+SUM(W127:W132)</f>
        <v>850000</v>
      </c>
    </row>
    <row r="127" spans="2:23" ht="26.25">
      <c r="B127" s="245"/>
      <c r="C127" s="239"/>
      <c r="D127" s="21">
        <v>1000</v>
      </c>
      <c r="E127" s="22" t="s">
        <v>3</v>
      </c>
      <c r="F127" s="23">
        <v>0</v>
      </c>
      <c r="G127" s="23">
        <v>0</v>
      </c>
      <c r="H127" s="24">
        <f>+F127+G127</f>
        <v>0</v>
      </c>
      <c r="I127" s="25">
        <v>0</v>
      </c>
      <c r="J127" s="25">
        <v>0</v>
      </c>
      <c r="K127" s="24">
        <v>0</v>
      </c>
      <c r="L127" s="25">
        <v>0</v>
      </c>
      <c r="M127" s="25">
        <v>0</v>
      </c>
      <c r="N127" s="24">
        <v>0</v>
      </c>
      <c r="O127" s="25">
        <v>0</v>
      </c>
      <c r="P127" s="25">
        <v>0</v>
      </c>
      <c r="Q127" s="24">
        <v>0</v>
      </c>
      <c r="R127" s="25">
        <v>0</v>
      </c>
      <c r="S127" s="25">
        <v>0</v>
      </c>
      <c r="T127" s="24">
        <v>0</v>
      </c>
      <c r="U127" s="23">
        <f>+F127-I127-L127-O127-R127</f>
        <v>0</v>
      </c>
      <c r="V127" s="23">
        <f>+G127-J127-M127-P127-S127</f>
        <v>0</v>
      </c>
      <c r="W127" s="23">
        <f>+H127-K127-N127-Q127-T127</f>
        <v>0</v>
      </c>
    </row>
    <row r="128" spans="2:23" ht="26.25">
      <c r="B128" s="245"/>
      <c r="C128" s="239"/>
      <c r="D128" s="21">
        <v>2000</v>
      </c>
      <c r="E128" s="22" t="s">
        <v>8</v>
      </c>
      <c r="F128" s="26">
        <v>0</v>
      </c>
      <c r="G128" s="23">
        <v>0</v>
      </c>
      <c r="H128" s="24">
        <f t="shared" ref="H128:H132" si="244">+F128+G128</f>
        <v>0</v>
      </c>
      <c r="I128" s="25">
        <v>0</v>
      </c>
      <c r="J128" s="25">
        <v>0</v>
      </c>
      <c r="K128" s="24">
        <v>0</v>
      </c>
      <c r="L128" s="25">
        <v>0</v>
      </c>
      <c r="M128" s="25">
        <v>0</v>
      </c>
      <c r="N128" s="24">
        <v>0</v>
      </c>
      <c r="O128" s="25">
        <v>0</v>
      </c>
      <c r="P128" s="25">
        <v>0</v>
      </c>
      <c r="Q128" s="24">
        <v>0</v>
      </c>
      <c r="R128" s="25">
        <v>0</v>
      </c>
      <c r="S128" s="25">
        <v>0</v>
      </c>
      <c r="T128" s="24">
        <v>0</v>
      </c>
      <c r="U128" s="23">
        <f t="shared" ref="U128:U132" si="245">+F128-I128-L128-O128-R128</f>
        <v>0</v>
      </c>
      <c r="V128" s="23">
        <f t="shared" ref="V128:V132" si="246">+G128-J128-M128-P128-S128</f>
        <v>0</v>
      </c>
      <c r="W128" s="23">
        <f t="shared" ref="W128:W132" si="247">+H128-K128-N128-Q128-T128</f>
        <v>0</v>
      </c>
    </row>
    <row r="129" spans="2:23" ht="26.25">
      <c r="B129" s="245"/>
      <c r="C129" s="239"/>
      <c r="D129" s="21">
        <v>3000</v>
      </c>
      <c r="E129" s="22" t="s">
        <v>17</v>
      </c>
      <c r="F129" s="26">
        <v>0</v>
      </c>
      <c r="G129" s="23">
        <v>0</v>
      </c>
      <c r="H129" s="24">
        <f t="shared" si="244"/>
        <v>0</v>
      </c>
      <c r="I129" s="25">
        <v>0</v>
      </c>
      <c r="J129" s="25">
        <v>0</v>
      </c>
      <c r="K129" s="24">
        <v>0</v>
      </c>
      <c r="L129" s="25">
        <v>0</v>
      </c>
      <c r="M129" s="25">
        <v>0</v>
      </c>
      <c r="N129" s="24">
        <v>0</v>
      </c>
      <c r="O129" s="25">
        <v>0</v>
      </c>
      <c r="P129" s="25">
        <v>0</v>
      </c>
      <c r="Q129" s="24">
        <f>+O129+P129</f>
        <v>0</v>
      </c>
      <c r="R129" s="25">
        <v>0</v>
      </c>
      <c r="S129" s="25">
        <v>0</v>
      </c>
      <c r="T129" s="24">
        <v>0</v>
      </c>
      <c r="U129" s="23">
        <f t="shared" si="245"/>
        <v>0</v>
      </c>
      <c r="V129" s="23">
        <f t="shared" si="246"/>
        <v>0</v>
      </c>
      <c r="W129" s="23">
        <f t="shared" si="247"/>
        <v>0</v>
      </c>
    </row>
    <row r="130" spans="2:23" ht="26.25">
      <c r="B130" s="245"/>
      <c r="C130" s="239"/>
      <c r="D130" s="21">
        <v>4000</v>
      </c>
      <c r="E130" s="22" t="s">
        <v>29</v>
      </c>
      <c r="F130" s="26">
        <v>0</v>
      </c>
      <c r="G130" s="23">
        <v>0</v>
      </c>
      <c r="H130" s="24">
        <f t="shared" si="244"/>
        <v>0</v>
      </c>
      <c r="I130" s="25">
        <v>0</v>
      </c>
      <c r="J130" s="25">
        <v>0</v>
      </c>
      <c r="K130" s="24">
        <v>0</v>
      </c>
      <c r="L130" s="25">
        <v>0</v>
      </c>
      <c r="M130" s="25">
        <v>0</v>
      </c>
      <c r="N130" s="24">
        <v>0</v>
      </c>
      <c r="O130" s="25">
        <v>0</v>
      </c>
      <c r="P130" s="25">
        <v>0</v>
      </c>
      <c r="Q130" s="24">
        <v>0</v>
      </c>
      <c r="R130" s="25">
        <v>0</v>
      </c>
      <c r="S130" s="25">
        <v>0</v>
      </c>
      <c r="T130" s="24">
        <v>0</v>
      </c>
      <c r="U130" s="23">
        <f t="shared" si="245"/>
        <v>0</v>
      </c>
      <c r="V130" s="23">
        <f t="shared" si="246"/>
        <v>0</v>
      </c>
      <c r="W130" s="23">
        <f t="shared" si="247"/>
        <v>0</v>
      </c>
    </row>
    <row r="131" spans="2:23" ht="26.25">
      <c r="B131" s="245"/>
      <c r="C131" s="239"/>
      <c r="D131" s="21">
        <v>5000</v>
      </c>
      <c r="E131" s="22" t="s">
        <v>30</v>
      </c>
      <c r="F131" s="26">
        <v>850000</v>
      </c>
      <c r="G131" s="23">
        <v>0</v>
      </c>
      <c r="H131" s="24">
        <f t="shared" si="244"/>
        <v>850000</v>
      </c>
      <c r="I131" s="25">
        <v>0</v>
      </c>
      <c r="J131" s="25">
        <v>0</v>
      </c>
      <c r="K131" s="24">
        <f>+I131+J131</f>
        <v>0</v>
      </c>
      <c r="L131" s="25">
        <v>0</v>
      </c>
      <c r="M131" s="25">
        <v>0</v>
      </c>
      <c r="N131" s="24">
        <v>0</v>
      </c>
      <c r="O131" s="25">
        <v>0</v>
      </c>
      <c r="P131" s="25">
        <v>0</v>
      </c>
      <c r="Q131" s="24">
        <f>+O131+P131</f>
        <v>0</v>
      </c>
      <c r="R131" s="25">
        <v>0</v>
      </c>
      <c r="S131" s="25">
        <v>0</v>
      </c>
      <c r="T131" s="24">
        <v>0</v>
      </c>
      <c r="U131" s="23">
        <f t="shared" si="245"/>
        <v>850000</v>
      </c>
      <c r="V131" s="23">
        <f t="shared" si="246"/>
        <v>0</v>
      </c>
      <c r="W131" s="23">
        <f t="shared" si="247"/>
        <v>850000</v>
      </c>
    </row>
    <row r="132" spans="2:23" ht="27" thickBot="1">
      <c r="B132" s="245"/>
      <c r="C132" s="240"/>
      <c r="D132" s="29">
        <v>6000</v>
      </c>
      <c r="E132" s="30" t="s">
        <v>53</v>
      </c>
      <c r="F132" s="26">
        <v>0</v>
      </c>
      <c r="G132" s="23">
        <v>0</v>
      </c>
      <c r="H132" s="24">
        <f t="shared" si="244"/>
        <v>0</v>
      </c>
      <c r="I132" s="32">
        <v>0</v>
      </c>
      <c r="J132" s="32">
        <v>0</v>
      </c>
      <c r="K132" s="31">
        <v>0</v>
      </c>
      <c r="L132" s="32">
        <v>0</v>
      </c>
      <c r="M132" s="32">
        <v>0</v>
      </c>
      <c r="N132" s="31">
        <v>0</v>
      </c>
      <c r="O132" s="32">
        <v>0</v>
      </c>
      <c r="P132" s="32">
        <v>0</v>
      </c>
      <c r="Q132" s="31">
        <v>0</v>
      </c>
      <c r="R132" s="25">
        <v>0</v>
      </c>
      <c r="S132" s="25">
        <v>0</v>
      </c>
      <c r="T132" s="24">
        <v>0</v>
      </c>
      <c r="U132" s="23">
        <f t="shared" si="245"/>
        <v>0</v>
      </c>
      <c r="V132" s="23">
        <f t="shared" si="246"/>
        <v>0</v>
      </c>
      <c r="W132" s="23">
        <f t="shared" si="247"/>
        <v>0</v>
      </c>
    </row>
    <row r="133" spans="2:23" ht="26.25">
      <c r="B133" s="245"/>
      <c r="C133" s="239">
        <v>4</v>
      </c>
      <c r="D133" s="241" t="s">
        <v>141</v>
      </c>
      <c r="E133" s="241"/>
      <c r="F133" s="34">
        <f>+SUM(F134:F139)</f>
        <v>120000000</v>
      </c>
      <c r="G133" s="34">
        <f t="shared" ref="G133" si="248">+SUM(G134:G139)</f>
        <v>0</v>
      </c>
      <c r="H133" s="34">
        <f>+SUM(H134:H139)</f>
        <v>120000000</v>
      </c>
      <c r="I133" s="34">
        <f t="shared" ref="I133:T133" si="249">+SUM(I134:I139)</f>
        <v>0</v>
      </c>
      <c r="J133" s="34">
        <f t="shared" si="249"/>
        <v>0</v>
      </c>
      <c r="K133" s="34">
        <f t="shared" si="249"/>
        <v>0</v>
      </c>
      <c r="L133" s="34">
        <f t="shared" si="249"/>
        <v>0</v>
      </c>
      <c r="M133" s="34">
        <f t="shared" si="249"/>
        <v>0</v>
      </c>
      <c r="N133" s="34">
        <f t="shared" si="249"/>
        <v>0</v>
      </c>
      <c r="O133" s="34">
        <f t="shared" si="249"/>
        <v>118990132</v>
      </c>
      <c r="P133" s="34">
        <f t="shared" si="249"/>
        <v>0</v>
      </c>
      <c r="Q133" s="34">
        <f t="shared" si="249"/>
        <v>118990132</v>
      </c>
      <c r="R133" s="34">
        <f t="shared" si="249"/>
        <v>0</v>
      </c>
      <c r="S133" s="34">
        <f t="shared" si="249"/>
        <v>0</v>
      </c>
      <c r="T133" s="34">
        <f t="shared" si="249"/>
        <v>0</v>
      </c>
      <c r="U133" s="34">
        <f>+SUM(U134:U139)</f>
        <v>1009868</v>
      </c>
      <c r="V133" s="34">
        <f t="shared" ref="V133" si="250">+SUM(V134:V139)</f>
        <v>0</v>
      </c>
      <c r="W133" s="34">
        <f t="shared" ref="W133" si="251">+SUM(W134:W139)</f>
        <v>1009868</v>
      </c>
    </row>
    <row r="134" spans="2:23" ht="26.25">
      <c r="B134" s="245"/>
      <c r="C134" s="239"/>
      <c r="D134" s="21">
        <v>1000</v>
      </c>
      <c r="E134" s="22" t="s">
        <v>3</v>
      </c>
      <c r="F134" s="23">
        <v>0</v>
      </c>
      <c r="G134" s="23">
        <v>0</v>
      </c>
      <c r="H134" s="24">
        <f>+F134+G134</f>
        <v>0</v>
      </c>
      <c r="I134" s="25">
        <v>0</v>
      </c>
      <c r="J134" s="25">
        <v>0</v>
      </c>
      <c r="K134" s="24">
        <f>+I134+J134</f>
        <v>0</v>
      </c>
      <c r="L134" s="25">
        <v>0</v>
      </c>
      <c r="M134" s="25">
        <v>0</v>
      </c>
      <c r="N134" s="24">
        <v>0</v>
      </c>
      <c r="O134" s="25">
        <v>0</v>
      </c>
      <c r="P134" s="25">
        <v>0</v>
      </c>
      <c r="Q134" s="24">
        <f t="shared" ref="Q134:Q138" si="252">+O134+P134</f>
        <v>0</v>
      </c>
      <c r="R134" s="25">
        <v>0</v>
      </c>
      <c r="S134" s="25">
        <v>0</v>
      </c>
      <c r="T134" s="24">
        <v>0</v>
      </c>
      <c r="U134" s="23">
        <f>+F134-I134-L134-O134-R134</f>
        <v>0</v>
      </c>
      <c r="V134" s="23">
        <f>+G134-J134-M134-P134-S134</f>
        <v>0</v>
      </c>
      <c r="W134" s="23">
        <f>+H134-K134-N134-Q134-T134</f>
        <v>0</v>
      </c>
    </row>
    <row r="135" spans="2:23" ht="26.25">
      <c r="B135" s="245"/>
      <c r="C135" s="239"/>
      <c r="D135" s="21">
        <v>2000</v>
      </c>
      <c r="E135" s="22" t="s">
        <v>8</v>
      </c>
      <c r="F135" s="26">
        <v>0</v>
      </c>
      <c r="G135" s="23">
        <v>0</v>
      </c>
      <c r="H135" s="24">
        <f t="shared" ref="H135:H139" si="253">+F135+G135</f>
        <v>0</v>
      </c>
      <c r="I135" s="25">
        <v>0</v>
      </c>
      <c r="J135" s="25">
        <v>0</v>
      </c>
      <c r="K135" s="24">
        <f t="shared" ref="K135:K139" si="254">+I135+J135</f>
        <v>0</v>
      </c>
      <c r="L135" s="25">
        <v>0</v>
      </c>
      <c r="M135" s="25">
        <v>0</v>
      </c>
      <c r="N135" s="24">
        <v>0</v>
      </c>
      <c r="O135" s="25">
        <v>0</v>
      </c>
      <c r="P135" s="25">
        <v>0</v>
      </c>
      <c r="Q135" s="24">
        <f t="shared" si="252"/>
        <v>0</v>
      </c>
      <c r="R135" s="25">
        <v>0</v>
      </c>
      <c r="S135" s="25">
        <v>0</v>
      </c>
      <c r="T135" s="24">
        <v>0</v>
      </c>
      <c r="U135" s="23">
        <f t="shared" ref="U135:U139" si="255">+F135-I135-L135-O135-R135</f>
        <v>0</v>
      </c>
      <c r="V135" s="23">
        <f t="shared" ref="V135:V139" si="256">+G135-J135-M135-P135-S135</f>
        <v>0</v>
      </c>
      <c r="W135" s="23">
        <f t="shared" ref="W135:W139" si="257">+H135-K135-N135-Q135-T135</f>
        <v>0</v>
      </c>
    </row>
    <row r="136" spans="2:23" ht="26.25">
      <c r="B136" s="245"/>
      <c r="C136" s="239"/>
      <c r="D136" s="21">
        <v>3000</v>
      </c>
      <c r="E136" s="22" t="s">
        <v>17</v>
      </c>
      <c r="F136" s="26">
        <v>120000000</v>
      </c>
      <c r="G136" s="23">
        <v>0</v>
      </c>
      <c r="H136" s="24">
        <f t="shared" si="253"/>
        <v>120000000</v>
      </c>
      <c r="I136" s="25">
        <v>0</v>
      </c>
      <c r="J136" s="25">
        <v>0</v>
      </c>
      <c r="K136" s="24">
        <f t="shared" si="254"/>
        <v>0</v>
      </c>
      <c r="L136" s="25">
        <v>0</v>
      </c>
      <c r="M136" s="25">
        <v>0</v>
      </c>
      <c r="N136" s="24">
        <v>0</v>
      </c>
      <c r="O136" s="25">
        <v>118990132</v>
      </c>
      <c r="P136" s="25">
        <v>0</v>
      </c>
      <c r="Q136" s="24">
        <f>+O136+P136</f>
        <v>118990132</v>
      </c>
      <c r="R136" s="25">
        <v>0</v>
      </c>
      <c r="S136" s="25">
        <v>0</v>
      </c>
      <c r="T136" s="24">
        <v>0</v>
      </c>
      <c r="U136" s="23">
        <f t="shared" si="255"/>
        <v>1009868</v>
      </c>
      <c r="V136" s="23">
        <f t="shared" si="256"/>
        <v>0</v>
      </c>
      <c r="W136" s="23">
        <f t="shared" si="257"/>
        <v>1009868</v>
      </c>
    </row>
    <row r="137" spans="2:23" ht="26.25">
      <c r="B137" s="245"/>
      <c r="C137" s="239"/>
      <c r="D137" s="21">
        <v>4000</v>
      </c>
      <c r="E137" s="22" t="s">
        <v>29</v>
      </c>
      <c r="F137" s="26">
        <v>0</v>
      </c>
      <c r="G137" s="23">
        <v>0</v>
      </c>
      <c r="H137" s="24">
        <f t="shared" si="253"/>
        <v>0</v>
      </c>
      <c r="I137" s="25">
        <v>0</v>
      </c>
      <c r="J137" s="25">
        <v>0</v>
      </c>
      <c r="K137" s="24">
        <f t="shared" si="254"/>
        <v>0</v>
      </c>
      <c r="L137" s="25">
        <v>0</v>
      </c>
      <c r="M137" s="25">
        <v>0</v>
      </c>
      <c r="N137" s="24">
        <v>0</v>
      </c>
      <c r="O137" s="25">
        <v>0</v>
      </c>
      <c r="P137" s="25">
        <v>0</v>
      </c>
      <c r="Q137" s="24">
        <f t="shared" si="252"/>
        <v>0</v>
      </c>
      <c r="R137" s="25">
        <v>0</v>
      </c>
      <c r="S137" s="25">
        <v>0</v>
      </c>
      <c r="T137" s="24">
        <v>0</v>
      </c>
      <c r="U137" s="23">
        <f t="shared" si="255"/>
        <v>0</v>
      </c>
      <c r="V137" s="23">
        <f t="shared" si="256"/>
        <v>0</v>
      </c>
      <c r="W137" s="23">
        <f t="shared" si="257"/>
        <v>0</v>
      </c>
    </row>
    <row r="138" spans="2:23" ht="26.25">
      <c r="B138" s="245"/>
      <c r="C138" s="239"/>
      <c r="D138" s="21">
        <v>5000</v>
      </c>
      <c r="E138" s="22" t="s">
        <v>30</v>
      </c>
      <c r="F138" s="26">
        <v>0</v>
      </c>
      <c r="G138" s="23">
        <v>0</v>
      </c>
      <c r="H138" s="24">
        <f t="shared" si="253"/>
        <v>0</v>
      </c>
      <c r="I138" s="25">
        <v>0</v>
      </c>
      <c r="J138" s="25">
        <v>0</v>
      </c>
      <c r="K138" s="24">
        <f t="shared" si="254"/>
        <v>0</v>
      </c>
      <c r="L138" s="25">
        <v>0</v>
      </c>
      <c r="M138" s="25">
        <v>0</v>
      </c>
      <c r="N138" s="24">
        <v>0</v>
      </c>
      <c r="O138" s="25">
        <v>0</v>
      </c>
      <c r="P138" s="25">
        <v>0</v>
      </c>
      <c r="Q138" s="24">
        <f t="shared" si="252"/>
        <v>0</v>
      </c>
      <c r="R138" s="25">
        <v>0</v>
      </c>
      <c r="S138" s="25">
        <v>0</v>
      </c>
      <c r="T138" s="24">
        <v>0</v>
      </c>
      <c r="U138" s="23">
        <f t="shared" si="255"/>
        <v>0</v>
      </c>
      <c r="V138" s="23">
        <f t="shared" si="256"/>
        <v>0</v>
      </c>
      <c r="W138" s="23">
        <f t="shared" si="257"/>
        <v>0</v>
      </c>
    </row>
    <row r="139" spans="2:23" ht="27" thickBot="1">
      <c r="B139" s="248"/>
      <c r="C139" s="240"/>
      <c r="D139" s="29">
        <v>6000</v>
      </c>
      <c r="E139" s="30" t="s">
        <v>53</v>
      </c>
      <c r="F139" s="27">
        <v>0</v>
      </c>
      <c r="G139" s="28">
        <v>0</v>
      </c>
      <c r="H139" s="24">
        <f t="shared" si="253"/>
        <v>0</v>
      </c>
      <c r="I139" s="32">
        <v>0</v>
      </c>
      <c r="J139" s="32">
        <v>0</v>
      </c>
      <c r="K139" s="24">
        <f t="shared" si="254"/>
        <v>0</v>
      </c>
      <c r="L139" s="32">
        <v>0</v>
      </c>
      <c r="M139" s="32">
        <v>0</v>
      </c>
      <c r="N139" s="31">
        <v>0</v>
      </c>
      <c r="O139" s="32">
        <v>0</v>
      </c>
      <c r="P139" s="32">
        <v>0</v>
      </c>
      <c r="Q139" s="24">
        <f>+O139+P139</f>
        <v>0</v>
      </c>
      <c r="R139" s="25">
        <v>0</v>
      </c>
      <c r="S139" s="25">
        <v>0</v>
      </c>
      <c r="T139" s="24">
        <v>0</v>
      </c>
      <c r="U139" s="23">
        <f t="shared" si="255"/>
        <v>0</v>
      </c>
      <c r="V139" s="23">
        <f t="shared" si="256"/>
        <v>0</v>
      </c>
      <c r="W139" s="23">
        <f t="shared" si="257"/>
        <v>0</v>
      </c>
    </row>
    <row r="140" spans="2:23" ht="26.25">
      <c r="B140" s="244">
        <v>7</v>
      </c>
      <c r="C140" s="243" t="s">
        <v>142</v>
      </c>
      <c r="D140" s="243"/>
      <c r="E140" s="243"/>
      <c r="F140" s="33">
        <f>+F141</f>
        <v>0</v>
      </c>
      <c r="G140" s="33">
        <f t="shared" ref="G140:W140" si="258">+G141</f>
        <v>1259625.6000000001</v>
      </c>
      <c r="H140" s="33">
        <f t="shared" si="258"/>
        <v>1259625.6000000001</v>
      </c>
      <c r="I140" s="33">
        <f t="shared" si="258"/>
        <v>0</v>
      </c>
      <c r="J140" s="33">
        <f t="shared" si="258"/>
        <v>48154.45</v>
      </c>
      <c r="K140" s="33">
        <f t="shared" si="258"/>
        <v>48154.45</v>
      </c>
      <c r="L140" s="33">
        <f t="shared" si="258"/>
        <v>0</v>
      </c>
      <c r="M140" s="33">
        <f t="shared" si="258"/>
        <v>0</v>
      </c>
      <c r="N140" s="33">
        <f t="shared" si="258"/>
        <v>0</v>
      </c>
      <c r="O140" s="33">
        <f t="shared" si="258"/>
        <v>0</v>
      </c>
      <c r="P140" s="33">
        <f t="shared" si="258"/>
        <v>865533.61</v>
      </c>
      <c r="Q140" s="33">
        <f t="shared" si="258"/>
        <v>865533.61</v>
      </c>
      <c r="R140" s="33">
        <f t="shared" si="258"/>
        <v>0</v>
      </c>
      <c r="S140" s="33">
        <f t="shared" si="258"/>
        <v>0</v>
      </c>
      <c r="T140" s="33">
        <f t="shared" si="258"/>
        <v>0</v>
      </c>
      <c r="U140" s="33">
        <f t="shared" si="258"/>
        <v>0</v>
      </c>
      <c r="V140" s="33">
        <f t="shared" si="258"/>
        <v>345937.54000000015</v>
      </c>
      <c r="W140" s="33">
        <f t="shared" si="258"/>
        <v>345937.54000000015</v>
      </c>
    </row>
    <row r="141" spans="2:23" ht="26.25">
      <c r="B141" s="245"/>
      <c r="C141" s="239">
        <v>1</v>
      </c>
      <c r="D141" s="242" t="s">
        <v>80</v>
      </c>
      <c r="E141" s="242"/>
      <c r="F141" s="34">
        <f>+SUM(F142:F147)</f>
        <v>0</v>
      </c>
      <c r="G141" s="34">
        <f t="shared" ref="G141" si="259">+SUM(G142:G147)</f>
        <v>1259625.6000000001</v>
      </c>
      <c r="H141" s="34">
        <f>+SUM(H142:H147)</f>
        <v>1259625.6000000001</v>
      </c>
      <c r="I141" s="34">
        <f t="shared" ref="I141:K141" si="260">+SUM(I142:I147)</f>
        <v>0</v>
      </c>
      <c r="J141" s="34">
        <f t="shared" si="260"/>
        <v>48154.45</v>
      </c>
      <c r="K141" s="34">
        <f t="shared" si="260"/>
        <v>48154.45</v>
      </c>
      <c r="L141" s="34">
        <v>0</v>
      </c>
      <c r="M141" s="34">
        <v>0</v>
      </c>
      <c r="N141" s="34">
        <v>0</v>
      </c>
      <c r="O141" s="34">
        <f t="shared" ref="O141" si="261">+SUM(O142:O147)</f>
        <v>0</v>
      </c>
      <c r="P141" s="34">
        <f t="shared" ref="P141" si="262">+SUM(P142:P147)</f>
        <v>865533.61</v>
      </c>
      <c r="Q141" s="34">
        <f t="shared" ref="Q141" si="263">+SUM(Q142:Q147)</f>
        <v>865533.61</v>
      </c>
      <c r="R141" s="34">
        <v>0</v>
      </c>
      <c r="S141" s="34">
        <v>0</v>
      </c>
      <c r="T141" s="34">
        <v>0</v>
      </c>
      <c r="U141" s="34">
        <f>+SUM(U142:U147)</f>
        <v>0</v>
      </c>
      <c r="V141" s="34">
        <f t="shared" ref="V141" si="264">+SUM(V142:V147)</f>
        <v>345937.54000000015</v>
      </c>
      <c r="W141" s="34">
        <f t="shared" ref="W141" si="265">+SUM(W142:W147)</f>
        <v>345937.54000000015</v>
      </c>
    </row>
    <row r="142" spans="2:23" ht="26.25">
      <c r="B142" s="245"/>
      <c r="C142" s="239"/>
      <c r="D142" s="21">
        <v>1000</v>
      </c>
      <c r="E142" s="22" t="s">
        <v>3</v>
      </c>
      <c r="F142" s="23">
        <v>0</v>
      </c>
      <c r="G142" s="23">
        <v>1259625.6000000001</v>
      </c>
      <c r="H142" s="24">
        <f>+F142+G142</f>
        <v>1259625.6000000001</v>
      </c>
      <c r="I142" s="25">
        <v>0</v>
      </c>
      <c r="J142" s="25">
        <v>48154.45</v>
      </c>
      <c r="K142" s="24">
        <f t="shared" ref="K142:K145" si="266">+I142+J142</f>
        <v>48154.45</v>
      </c>
      <c r="L142" s="25">
        <v>0</v>
      </c>
      <c r="M142" s="25">
        <v>0</v>
      </c>
      <c r="N142" s="24">
        <v>0</v>
      </c>
      <c r="O142" s="25">
        <v>0</v>
      </c>
      <c r="P142" s="25">
        <v>865533.61</v>
      </c>
      <c r="Q142" s="24">
        <f>+O142+P142</f>
        <v>865533.61</v>
      </c>
      <c r="R142" s="25">
        <v>0</v>
      </c>
      <c r="S142" s="25">
        <v>0</v>
      </c>
      <c r="T142" s="24">
        <v>0</v>
      </c>
      <c r="U142" s="23">
        <f>+F142-I142-L142-O142-R142</f>
        <v>0</v>
      </c>
      <c r="V142" s="23">
        <f>+G142-J142-M142-P142-S142</f>
        <v>345937.54000000015</v>
      </c>
      <c r="W142" s="23">
        <f>+H142-K142-N142-Q142-T142</f>
        <v>345937.54000000015</v>
      </c>
    </row>
    <row r="143" spans="2:23" ht="26.25">
      <c r="B143" s="245"/>
      <c r="C143" s="239"/>
      <c r="D143" s="21">
        <v>2000</v>
      </c>
      <c r="E143" s="22" t="s">
        <v>8</v>
      </c>
      <c r="F143" s="26">
        <v>0</v>
      </c>
      <c r="G143" s="23">
        <v>0</v>
      </c>
      <c r="H143" s="24">
        <f t="shared" ref="H143:H147" si="267">+F143+G143</f>
        <v>0</v>
      </c>
      <c r="I143" s="25">
        <v>0</v>
      </c>
      <c r="J143" s="25">
        <v>0</v>
      </c>
      <c r="K143" s="24">
        <f t="shared" si="266"/>
        <v>0</v>
      </c>
      <c r="L143" s="25">
        <v>0</v>
      </c>
      <c r="M143" s="25">
        <v>0</v>
      </c>
      <c r="N143" s="24">
        <v>0</v>
      </c>
      <c r="O143" s="25">
        <v>0</v>
      </c>
      <c r="P143" s="25">
        <v>0</v>
      </c>
      <c r="Q143" s="24">
        <v>0</v>
      </c>
      <c r="R143" s="25">
        <v>0</v>
      </c>
      <c r="S143" s="25">
        <v>0</v>
      </c>
      <c r="T143" s="24">
        <v>0</v>
      </c>
      <c r="U143" s="23">
        <f t="shared" ref="U143:U147" si="268">+F143-I143-L143-O143-R143</f>
        <v>0</v>
      </c>
      <c r="V143" s="23">
        <f t="shared" ref="V143:V147" si="269">+G143-J143-M143-P143-S143</f>
        <v>0</v>
      </c>
      <c r="W143" s="23">
        <f t="shared" ref="W143:W147" si="270">+H143-K143-N143-Q143-T143</f>
        <v>0</v>
      </c>
    </row>
    <row r="144" spans="2:23" ht="26.25">
      <c r="B144" s="245"/>
      <c r="C144" s="239"/>
      <c r="D144" s="21">
        <v>3000</v>
      </c>
      <c r="E144" s="22" t="s">
        <v>17</v>
      </c>
      <c r="F144" s="26">
        <v>0</v>
      </c>
      <c r="G144" s="23">
        <v>0</v>
      </c>
      <c r="H144" s="24">
        <f t="shared" si="267"/>
        <v>0</v>
      </c>
      <c r="I144" s="25">
        <v>0</v>
      </c>
      <c r="J144" s="25">
        <v>0</v>
      </c>
      <c r="K144" s="24">
        <f t="shared" si="266"/>
        <v>0</v>
      </c>
      <c r="L144" s="25">
        <v>0</v>
      </c>
      <c r="M144" s="25">
        <v>0</v>
      </c>
      <c r="N144" s="24">
        <v>0</v>
      </c>
      <c r="O144" s="25">
        <v>0</v>
      </c>
      <c r="P144" s="25">
        <v>0</v>
      </c>
      <c r="Q144" s="24">
        <v>0</v>
      </c>
      <c r="R144" s="25">
        <v>0</v>
      </c>
      <c r="S144" s="25">
        <v>0</v>
      </c>
      <c r="T144" s="24">
        <v>0</v>
      </c>
      <c r="U144" s="23">
        <f t="shared" si="268"/>
        <v>0</v>
      </c>
      <c r="V144" s="23">
        <f t="shared" si="269"/>
        <v>0</v>
      </c>
      <c r="W144" s="23">
        <f t="shared" si="270"/>
        <v>0</v>
      </c>
    </row>
    <row r="145" spans="2:23" ht="26.25">
      <c r="B145" s="245"/>
      <c r="C145" s="239"/>
      <c r="D145" s="21">
        <v>4000</v>
      </c>
      <c r="E145" s="22" t="s">
        <v>29</v>
      </c>
      <c r="F145" s="26">
        <v>0</v>
      </c>
      <c r="G145" s="23">
        <v>0</v>
      </c>
      <c r="H145" s="24">
        <f t="shared" si="267"/>
        <v>0</v>
      </c>
      <c r="I145" s="25">
        <v>0</v>
      </c>
      <c r="J145" s="25">
        <v>0</v>
      </c>
      <c r="K145" s="24">
        <f t="shared" si="266"/>
        <v>0</v>
      </c>
      <c r="L145" s="25">
        <v>0</v>
      </c>
      <c r="M145" s="25">
        <v>0</v>
      </c>
      <c r="N145" s="24">
        <v>0</v>
      </c>
      <c r="O145" s="25">
        <v>0</v>
      </c>
      <c r="P145" s="25">
        <v>0</v>
      </c>
      <c r="Q145" s="24">
        <v>0</v>
      </c>
      <c r="R145" s="25">
        <v>0</v>
      </c>
      <c r="S145" s="25">
        <v>0</v>
      </c>
      <c r="T145" s="24">
        <v>0</v>
      </c>
      <c r="U145" s="23">
        <f t="shared" si="268"/>
        <v>0</v>
      </c>
      <c r="V145" s="23">
        <f t="shared" si="269"/>
        <v>0</v>
      </c>
      <c r="W145" s="23">
        <f t="shared" si="270"/>
        <v>0</v>
      </c>
    </row>
    <row r="146" spans="2:23" ht="26.25">
      <c r="B146" s="245"/>
      <c r="C146" s="239"/>
      <c r="D146" s="21">
        <v>5000</v>
      </c>
      <c r="E146" s="22" t="s">
        <v>30</v>
      </c>
      <c r="F146" s="26">
        <v>0</v>
      </c>
      <c r="G146" s="23">
        <v>0</v>
      </c>
      <c r="H146" s="24">
        <f t="shared" si="267"/>
        <v>0</v>
      </c>
      <c r="I146" s="25">
        <v>0</v>
      </c>
      <c r="J146" s="25">
        <v>0</v>
      </c>
      <c r="K146" s="24">
        <f>+I146+J146</f>
        <v>0</v>
      </c>
      <c r="L146" s="25">
        <v>0</v>
      </c>
      <c r="M146" s="25">
        <v>0</v>
      </c>
      <c r="N146" s="24">
        <v>0</v>
      </c>
      <c r="O146" s="25">
        <v>0</v>
      </c>
      <c r="P146" s="25">
        <v>0</v>
      </c>
      <c r="Q146" s="24">
        <f>+O146+P146</f>
        <v>0</v>
      </c>
      <c r="R146" s="25">
        <v>0</v>
      </c>
      <c r="S146" s="25">
        <v>0</v>
      </c>
      <c r="T146" s="24">
        <v>0</v>
      </c>
      <c r="U146" s="23">
        <f t="shared" si="268"/>
        <v>0</v>
      </c>
      <c r="V146" s="23">
        <f t="shared" si="269"/>
        <v>0</v>
      </c>
      <c r="W146" s="23">
        <f t="shared" si="270"/>
        <v>0</v>
      </c>
    </row>
    <row r="147" spans="2:23" ht="27" thickBot="1">
      <c r="B147" s="248"/>
      <c r="C147" s="239"/>
      <c r="D147" s="21">
        <v>6000</v>
      </c>
      <c r="E147" s="22" t="s">
        <v>53</v>
      </c>
      <c r="F147" s="27">
        <v>0</v>
      </c>
      <c r="G147" s="28">
        <v>0</v>
      </c>
      <c r="H147" s="24">
        <f t="shared" si="267"/>
        <v>0</v>
      </c>
      <c r="I147" s="25">
        <v>0</v>
      </c>
      <c r="J147" s="25">
        <v>0</v>
      </c>
      <c r="K147" s="24">
        <v>0</v>
      </c>
      <c r="L147" s="25">
        <v>0</v>
      </c>
      <c r="M147" s="25">
        <v>0</v>
      </c>
      <c r="N147" s="24">
        <v>0</v>
      </c>
      <c r="O147" s="32">
        <v>0</v>
      </c>
      <c r="P147" s="32">
        <v>0</v>
      </c>
      <c r="Q147" s="31">
        <v>0</v>
      </c>
      <c r="R147" s="25">
        <v>0</v>
      </c>
      <c r="S147" s="25">
        <v>0</v>
      </c>
      <c r="T147" s="24">
        <v>0</v>
      </c>
      <c r="U147" s="23">
        <f t="shared" si="268"/>
        <v>0</v>
      </c>
      <c r="V147" s="23">
        <f t="shared" si="269"/>
        <v>0</v>
      </c>
      <c r="W147" s="23">
        <f t="shared" si="270"/>
        <v>0</v>
      </c>
    </row>
    <row r="148" spans="2:23" ht="26.25">
      <c r="B148" s="228" t="s">
        <v>117</v>
      </c>
      <c r="C148" s="228"/>
      <c r="D148" s="228"/>
      <c r="E148" s="228"/>
      <c r="F148" s="35">
        <f t="shared" ref="F148:T148" si="271">+SUM(F149:F154)</f>
        <v>0</v>
      </c>
      <c r="G148" s="35">
        <f t="shared" si="271"/>
        <v>4633001.3499999996</v>
      </c>
      <c r="H148" s="35">
        <f t="shared" si="271"/>
        <v>4633001.3499999996</v>
      </c>
      <c r="I148" s="35">
        <f t="shared" si="271"/>
        <v>0</v>
      </c>
      <c r="J148" s="35">
        <f t="shared" si="271"/>
        <v>614023.56000000006</v>
      </c>
      <c r="K148" s="35">
        <f t="shared" si="271"/>
        <v>614023.56000000006</v>
      </c>
      <c r="L148" s="35">
        <f t="shared" si="271"/>
        <v>0</v>
      </c>
      <c r="M148" s="35">
        <f t="shared" si="271"/>
        <v>0</v>
      </c>
      <c r="N148" s="35">
        <f t="shared" si="271"/>
        <v>0</v>
      </c>
      <c r="O148" s="35">
        <f t="shared" si="271"/>
        <v>0</v>
      </c>
      <c r="P148" s="35">
        <f t="shared" si="271"/>
        <v>1462408.37</v>
      </c>
      <c r="Q148" s="35">
        <f t="shared" si="271"/>
        <v>1462408.37</v>
      </c>
      <c r="R148" s="35">
        <f t="shared" si="271"/>
        <v>0</v>
      </c>
      <c r="S148" s="35">
        <f t="shared" si="271"/>
        <v>0</v>
      </c>
      <c r="T148" s="35">
        <f t="shared" si="271"/>
        <v>0</v>
      </c>
      <c r="U148" s="35">
        <f>+SUM(U149:U154)</f>
        <v>0</v>
      </c>
      <c r="V148" s="35">
        <f t="shared" ref="V148" si="272">+SUM(V149:V154)</f>
        <v>2556569.42</v>
      </c>
      <c r="W148" s="35">
        <f t="shared" ref="W148" si="273">+SUM(W149:W154)</f>
        <v>2556569.42</v>
      </c>
    </row>
    <row r="149" spans="2:23" ht="26.25">
      <c r="B149" s="229"/>
      <c r="C149" s="231"/>
      <c r="D149" s="21">
        <v>1000</v>
      </c>
      <c r="E149" s="22" t="s">
        <v>3</v>
      </c>
      <c r="F149" s="25">
        <v>0</v>
      </c>
      <c r="G149" s="23">
        <v>3261311.52</v>
      </c>
      <c r="H149" s="24">
        <f>+F149+G149</f>
        <v>3261311.52</v>
      </c>
      <c r="I149" s="25">
        <v>0</v>
      </c>
      <c r="J149" s="25">
        <v>614023.56000000006</v>
      </c>
      <c r="K149" s="24">
        <f t="shared" ref="K149:K152" si="274">+I149+J149</f>
        <v>614023.56000000006</v>
      </c>
      <c r="L149" s="25">
        <v>0</v>
      </c>
      <c r="M149" s="25">
        <v>0</v>
      </c>
      <c r="N149" s="24">
        <v>0</v>
      </c>
      <c r="O149" s="25">
        <v>0</v>
      </c>
      <c r="P149" s="25">
        <v>1417408.37</v>
      </c>
      <c r="Q149" s="24">
        <f>+O149+P149</f>
        <v>1417408.37</v>
      </c>
      <c r="R149" s="25">
        <v>0</v>
      </c>
      <c r="S149" s="25">
        <v>0</v>
      </c>
      <c r="T149" s="24">
        <v>0</v>
      </c>
      <c r="U149" s="25">
        <f>+F149-I149-L149-O149-R149</f>
        <v>0</v>
      </c>
      <c r="V149" s="25">
        <f>+G149-J149-M149-P149-S149</f>
        <v>1229879.5899999999</v>
      </c>
      <c r="W149" s="24">
        <f>+H149-K149-N149-Q149-T149</f>
        <v>1229879.5899999999</v>
      </c>
    </row>
    <row r="150" spans="2:23" ht="26.25">
      <c r="B150" s="229"/>
      <c r="C150" s="231"/>
      <c r="D150" s="21">
        <v>2000</v>
      </c>
      <c r="E150" s="22" t="s">
        <v>8</v>
      </c>
      <c r="F150" s="25">
        <v>0</v>
      </c>
      <c r="G150" s="23">
        <v>71689.83</v>
      </c>
      <c r="H150" s="24">
        <f t="shared" ref="H150:H154" si="275">+F150+G150</f>
        <v>71689.83</v>
      </c>
      <c r="I150" s="25">
        <v>0</v>
      </c>
      <c r="J150" s="25">
        <v>0</v>
      </c>
      <c r="K150" s="24">
        <f t="shared" si="274"/>
        <v>0</v>
      </c>
      <c r="L150" s="25">
        <v>0</v>
      </c>
      <c r="M150" s="25">
        <v>0</v>
      </c>
      <c r="N150" s="24">
        <f>+L150+M150</f>
        <v>0</v>
      </c>
      <c r="O150" s="25">
        <v>0</v>
      </c>
      <c r="P150" s="25">
        <v>45000</v>
      </c>
      <c r="Q150" s="24">
        <f t="shared" ref="Q150:Q154" si="276">+O150+P150</f>
        <v>45000</v>
      </c>
      <c r="R150" s="25">
        <v>0</v>
      </c>
      <c r="S150" s="25">
        <v>0</v>
      </c>
      <c r="T150" s="24">
        <v>0</v>
      </c>
      <c r="U150" s="25">
        <f t="shared" ref="U150:U154" si="277">+F150-I150-L150-O150-R150</f>
        <v>0</v>
      </c>
      <c r="V150" s="25">
        <f t="shared" ref="V150:V154" si="278">+G150-J150-M150-P150-S150</f>
        <v>26689.83</v>
      </c>
      <c r="W150" s="24">
        <f t="shared" ref="W150:W154" si="279">+H150-K150-N150-Q150-T150</f>
        <v>26689.83</v>
      </c>
    </row>
    <row r="151" spans="2:23" ht="26.25">
      <c r="B151" s="229"/>
      <c r="C151" s="231"/>
      <c r="D151" s="21">
        <v>3000</v>
      </c>
      <c r="E151" s="22" t="s">
        <v>17</v>
      </c>
      <c r="F151" s="25">
        <v>0</v>
      </c>
      <c r="G151" s="23">
        <v>1300000</v>
      </c>
      <c r="H151" s="24">
        <f t="shared" si="275"/>
        <v>1300000</v>
      </c>
      <c r="I151" s="25">
        <v>0</v>
      </c>
      <c r="J151" s="25">
        <v>0</v>
      </c>
      <c r="K151" s="24">
        <f t="shared" si="274"/>
        <v>0</v>
      </c>
      <c r="L151" s="25">
        <v>0</v>
      </c>
      <c r="M151" s="25">
        <v>0</v>
      </c>
      <c r="N151" s="24">
        <v>0</v>
      </c>
      <c r="O151" s="25">
        <v>0</v>
      </c>
      <c r="P151" s="25">
        <v>0</v>
      </c>
      <c r="Q151" s="24">
        <f t="shared" si="276"/>
        <v>0</v>
      </c>
      <c r="R151" s="25">
        <v>0</v>
      </c>
      <c r="S151" s="25">
        <v>0</v>
      </c>
      <c r="T151" s="24">
        <v>0</v>
      </c>
      <c r="U151" s="25">
        <f t="shared" si="277"/>
        <v>0</v>
      </c>
      <c r="V151" s="25">
        <f t="shared" si="278"/>
        <v>1300000</v>
      </c>
      <c r="W151" s="24">
        <f t="shared" si="279"/>
        <v>1300000</v>
      </c>
    </row>
    <row r="152" spans="2:23" ht="26.25">
      <c r="B152" s="229"/>
      <c r="C152" s="231"/>
      <c r="D152" s="21">
        <v>4000</v>
      </c>
      <c r="E152" s="22" t="s">
        <v>29</v>
      </c>
      <c r="F152" s="25">
        <v>0</v>
      </c>
      <c r="G152" s="23">
        <v>0</v>
      </c>
      <c r="H152" s="24">
        <f t="shared" si="275"/>
        <v>0</v>
      </c>
      <c r="I152" s="25">
        <v>0</v>
      </c>
      <c r="J152" s="25">
        <v>0</v>
      </c>
      <c r="K152" s="24">
        <f t="shared" si="274"/>
        <v>0</v>
      </c>
      <c r="L152" s="25">
        <v>0</v>
      </c>
      <c r="M152" s="25">
        <v>0</v>
      </c>
      <c r="N152" s="24">
        <v>0</v>
      </c>
      <c r="O152" s="25">
        <v>0</v>
      </c>
      <c r="P152" s="25">
        <v>0</v>
      </c>
      <c r="Q152" s="24">
        <f t="shared" si="276"/>
        <v>0</v>
      </c>
      <c r="R152" s="25">
        <v>0</v>
      </c>
      <c r="S152" s="25">
        <v>0</v>
      </c>
      <c r="T152" s="24">
        <v>0</v>
      </c>
      <c r="U152" s="25">
        <f t="shared" si="277"/>
        <v>0</v>
      </c>
      <c r="V152" s="25">
        <f t="shared" si="278"/>
        <v>0</v>
      </c>
      <c r="W152" s="24">
        <f t="shared" si="279"/>
        <v>0</v>
      </c>
    </row>
    <row r="153" spans="2:23" ht="26.25">
      <c r="B153" s="229"/>
      <c r="C153" s="231"/>
      <c r="D153" s="21">
        <v>5000</v>
      </c>
      <c r="E153" s="22" t="s">
        <v>30</v>
      </c>
      <c r="F153" s="25">
        <v>0</v>
      </c>
      <c r="G153" s="23">
        <v>0</v>
      </c>
      <c r="H153" s="24">
        <f t="shared" si="275"/>
        <v>0</v>
      </c>
      <c r="I153" s="25">
        <v>0</v>
      </c>
      <c r="J153" s="25">
        <v>0</v>
      </c>
      <c r="K153" s="24">
        <f t="shared" ref="K153" si="280">+I153+J153</f>
        <v>0</v>
      </c>
      <c r="L153" s="25">
        <v>0</v>
      </c>
      <c r="M153" s="25">
        <v>0</v>
      </c>
      <c r="N153" s="24">
        <v>0</v>
      </c>
      <c r="O153" s="25">
        <v>0</v>
      </c>
      <c r="P153" s="25">
        <v>0</v>
      </c>
      <c r="Q153" s="24">
        <f t="shared" si="276"/>
        <v>0</v>
      </c>
      <c r="R153" s="25">
        <v>0</v>
      </c>
      <c r="S153" s="25">
        <v>0</v>
      </c>
      <c r="T153" s="24">
        <v>0</v>
      </c>
      <c r="U153" s="25">
        <f t="shared" si="277"/>
        <v>0</v>
      </c>
      <c r="V153" s="25">
        <f t="shared" si="278"/>
        <v>0</v>
      </c>
      <c r="W153" s="24">
        <f t="shared" si="279"/>
        <v>0</v>
      </c>
    </row>
    <row r="154" spans="2:23" ht="27" thickBot="1">
      <c r="B154" s="230"/>
      <c r="C154" s="232"/>
      <c r="D154" s="29">
        <v>6000</v>
      </c>
      <c r="E154" s="30" t="s">
        <v>53</v>
      </c>
      <c r="F154" s="32">
        <v>0</v>
      </c>
      <c r="G154" s="28">
        <v>0</v>
      </c>
      <c r="H154" s="31">
        <f t="shared" si="275"/>
        <v>0</v>
      </c>
      <c r="I154" s="32">
        <v>0</v>
      </c>
      <c r="J154" s="32">
        <v>0</v>
      </c>
      <c r="K154" s="31">
        <v>0</v>
      </c>
      <c r="L154" s="32">
        <v>0</v>
      </c>
      <c r="M154" s="32">
        <v>0</v>
      </c>
      <c r="N154" s="31">
        <v>0</v>
      </c>
      <c r="O154" s="32">
        <v>0</v>
      </c>
      <c r="P154" s="32">
        <v>0</v>
      </c>
      <c r="Q154" s="24">
        <f t="shared" si="276"/>
        <v>0</v>
      </c>
      <c r="R154" s="25">
        <v>0</v>
      </c>
      <c r="S154" s="25">
        <v>0</v>
      </c>
      <c r="T154" s="24">
        <v>0</v>
      </c>
      <c r="U154" s="25">
        <f t="shared" si="277"/>
        <v>0</v>
      </c>
      <c r="V154" s="25">
        <f t="shared" si="278"/>
        <v>0</v>
      </c>
      <c r="W154" s="31">
        <f t="shared" si="279"/>
        <v>0</v>
      </c>
    </row>
    <row r="155" spans="2:23" ht="30.75" thickBot="1">
      <c r="B155" s="36"/>
      <c r="C155" s="36"/>
      <c r="D155" s="36"/>
      <c r="E155" s="37" t="s">
        <v>118</v>
      </c>
      <c r="F155" s="38">
        <f>+F148+F140+F111+F96+F74+F24+F9</f>
        <v>200301288</v>
      </c>
      <c r="G155" s="38">
        <f t="shared" ref="G155:W155" si="281">+G148+G140+G111+G96+G74+G24+G9</f>
        <v>50075322</v>
      </c>
      <c r="H155" s="38">
        <f t="shared" si="281"/>
        <v>250376610</v>
      </c>
      <c r="I155" s="38">
        <f t="shared" si="281"/>
        <v>29059146.280000001</v>
      </c>
      <c r="J155" s="38">
        <f t="shared" si="281"/>
        <v>4644853.2</v>
      </c>
      <c r="K155" s="38">
        <f t="shared" si="281"/>
        <v>33703999.480000004</v>
      </c>
      <c r="L155" s="38">
        <f t="shared" si="281"/>
        <v>0</v>
      </c>
      <c r="M155" s="38">
        <f t="shared" si="281"/>
        <v>0</v>
      </c>
      <c r="N155" s="38">
        <f t="shared" si="281"/>
        <v>0</v>
      </c>
      <c r="O155" s="38">
        <f t="shared" si="281"/>
        <v>160247822.15999997</v>
      </c>
      <c r="P155" s="38">
        <f>+P148+P140+P111+P96+P74+P24+P9</f>
        <v>22896806.93</v>
      </c>
      <c r="Q155" s="38">
        <f t="shared" si="281"/>
        <v>183144629.09</v>
      </c>
      <c r="R155" s="38">
        <f t="shared" si="281"/>
        <v>0</v>
      </c>
      <c r="S155" s="38">
        <f t="shared" si="281"/>
        <v>0</v>
      </c>
      <c r="T155" s="38">
        <f t="shared" si="281"/>
        <v>0</v>
      </c>
      <c r="U155" s="38">
        <f>+U148+U140+U111+U96+U74+U24+U9</f>
        <v>10994319.559999999</v>
      </c>
      <c r="V155" s="38">
        <f t="shared" si="281"/>
        <v>22533661.869999997</v>
      </c>
      <c r="W155" s="38">
        <f t="shared" si="281"/>
        <v>33527981.43</v>
      </c>
    </row>
    <row r="157" spans="2:23">
      <c r="P157" s="176"/>
      <c r="Q157" s="176"/>
    </row>
  </sheetData>
  <mergeCells count="63">
    <mergeCell ref="B140:B147"/>
    <mergeCell ref="C60:C66"/>
    <mergeCell ref="D60:E60"/>
    <mergeCell ref="C67:C73"/>
    <mergeCell ref="D67:E67"/>
    <mergeCell ref="B24:B73"/>
    <mergeCell ref="C24:E24"/>
    <mergeCell ref="C25:C31"/>
    <mergeCell ref="D25:E25"/>
    <mergeCell ref="C53:C59"/>
    <mergeCell ref="D53:E53"/>
    <mergeCell ref="C32:C38"/>
    <mergeCell ref="D32:E32"/>
    <mergeCell ref="C39:C45"/>
    <mergeCell ref="D39:E39"/>
    <mergeCell ref="C46:C52"/>
    <mergeCell ref="C9:E9"/>
    <mergeCell ref="C10:C16"/>
    <mergeCell ref="D10:E10"/>
    <mergeCell ref="C17:C23"/>
    <mergeCell ref="D17:E17"/>
    <mergeCell ref="D46:E46"/>
    <mergeCell ref="C112:C118"/>
    <mergeCell ref="D112:E112"/>
    <mergeCell ref="D104:E104"/>
    <mergeCell ref="B96:B110"/>
    <mergeCell ref="C111:E111"/>
    <mergeCell ref="C96:E96"/>
    <mergeCell ref="C97:C103"/>
    <mergeCell ref="D97:E97"/>
    <mergeCell ref="C104:C110"/>
    <mergeCell ref="B111:B139"/>
    <mergeCell ref="B74:B95"/>
    <mergeCell ref="C74:E74"/>
    <mergeCell ref="C75:C81"/>
    <mergeCell ref="D75:E75"/>
    <mergeCell ref="C82:C88"/>
    <mergeCell ref="D82:E82"/>
    <mergeCell ref="C89:C95"/>
    <mergeCell ref="D89:E89"/>
    <mergeCell ref="C140:E140"/>
    <mergeCell ref="C141:C147"/>
    <mergeCell ref="D141:E141"/>
    <mergeCell ref="C119:C125"/>
    <mergeCell ref="D119:E119"/>
    <mergeCell ref="C133:C139"/>
    <mergeCell ref="D133:E133"/>
    <mergeCell ref="B148:E148"/>
    <mergeCell ref="B149:B154"/>
    <mergeCell ref="C149:C154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6:C132"/>
    <mergeCell ref="D126:E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Especifico</vt:lpstr>
      <vt:lpstr>Formato General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Marco Alejandro Perez Rocha</cp:lastModifiedBy>
  <dcterms:created xsi:type="dcterms:W3CDTF">2019-04-10T19:50:25Z</dcterms:created>
  <dcterms:modified xsi:type="dcterms:W3CDTF">2021-10-11T17:15:21Z</dcterms:modified>
</cp:coreProperties>
</file>